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0"/>
  </bookViews>
  <sheets>
    <sheet name="Документ (1)" sheetId="1" r:id="rId1"/>
  </sheets>
  <definedNames>
    <definedName name="_xlnm.Print_Titles" localSheetId="0">'Документ (1)'!$7:$8</definedName>
  </definedNames>
  <calcPr fullCalcOnLoad="1"/>
</workbook>
</file>

<file path=xl/sharedStrings.xml><?xml version="1.0" encoding="utf-8"?>
<sst xmlns="http://schemas.openxmlformats.org/spreadsheetml/2006/main" count="358" uniqueCount="295">
  <si>
    <t>Наименование показателя</t>
  </si>
  <si>
    <t>Итого</t>
  </si>
  <si>
    <t xml:space="preserve">  Федеральная служба по надзору в сфере природопользования</t>
  </si>
  <si>
    <t>04810000000000000000</t>
  </si>
  <si>
    <t xml:space="preserve">    НАЛОГОВЫЕ И НЕНАЛОГОВЫЕ ДОХОДЫ</t>
  </si>
  <si>
    <t>04811200000000000000</t>
  </si>
  <si>
    <t xml:space="preserve">      ПЛАТЕЖИ ПРИ ПОЛЬЗОВАНИИ ПРИРОДНЫМИ РЕСУРСАМИ</t>
  </si>
  <si>
    <t>04811201010016000120</t>
  </si>
  <si>
    <t xml:space="preserve">        Плата за выбросы загрязняющих веществ в атмосферный воздух стационарными объектами</t>
  </si>
  <si>
    <t>04811201020016000120</t>
  </si>
  <si>
    <t xml:space="preserve">        Плата за выбросы загрязняющих веществ в атмосферный воздух передвижными объектами</t>
  </si>
  <si>
    <t>04811201030016000120</t>
  </si>
  <si>
    <t xml:space="preserve">        Плата за выбросы загрязняющих веществ в водные объекты</t>
  </si>
  <si>
    <t>04811201040016000120</t>
  </si>
  <si>
    <t xml:space="preserve">        Плата за размещение отходов производства и потребления</t>
  </si>
  <si>
    <t xml:space="preserve">      ШТРАФЫ, САНКЦИИ, ВОЗМЕЩЕНИЕ УЩЕРБА</t>
  </si>
  <si>
    <t xml:space="preserve">        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</si>
  <si>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 xml:space="preserve">  Федеральная служба по надзору в сфере защиты прав потребителей и благополучия человека</t>
  </si>
  <si>
    <t>14110000000000000000</t>
  </si>
  <si>
    <t>14111600000000000000</t>
  </si>
  <si>
    <t>14111628000016000140</t>
  </si>
  <si>
    <t xml:space="preserve">    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</si>
  <si>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Федеральная налоговая служба</t>
  </si>
  <si>
    <t>18210000000000000000</t>
  </si>
  <si>
    <t>18210100000000000000</t>
  </si>
  <si>
    <t xml:space="preserve">      НАЛОГИ НА ПРИБЫЛЬ, ДОХОДЫ</t>
  </si>
  <si>
    <t xml:space="preserve">        Налог на доходы физических лиц с доходов, источником которых  является налоговый агент, за исключением доходов, в отношении которых исчисление  и уплата налога осуществляются в соответствии со статьями 227, 227.1 и 228 Налогового кодекса Российской Федерации 
</t>
  </si>
  <si>
    <t xml:space="preserve">        Налог на доходы физических лиц с доходов, полученных от осуществления деятельности физическими лицами,  зарегистрированными в качестве индивидуальных предпринимателей, 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Налогоыого кодекса Российской Федерации 
</t>
  </si>
  <si>
    <t xml:space="preserve">        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</si>
  <si>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18210500000000000000</t>
  </si>
  <si>
    <t xml:space="preserve">      НАЛОГИ НА СОВОКУПНЫЙ ДОХОД</t>
  </si>
  <si>
    <t xml:space="preserve">        Единый налог на вмененный доход для отдельных видов деятельности</t>
  </si>
  <si>
    <t xml:space="preserve">        Единый налог на вмененный доход для отдельных видов деятельности (за налоговые периоды, истекшие до 1 января 2011 года)</t>
  </si>
  <si>
    <t>18210504010021000110</t>
  </si>
  <si>
    <t xml:space="preserve">        Налог, взимаемый в связи с применением патентной системы налогообложения, зачисляемый в бюджеты городских округов 
</t>
  </si>
  <si>
    <t>18210600000000000000</t>
  </si>
  <si>
    <t xml:space="preserve">      НАЛОГИ НА ИМУЩЕСТВО</t>
  </si>
  <si>
    <t xml:space="preserve">        Налог на имущество физических лиц, взимаемый по ставкам, применяемым к объектам налогообложения, расположенным в границах городских округовналог физ. лиц</t>
  </si>
  <si>
    <t xml:space="preserve">    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</si>
  <si>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    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</si>
  <si>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18210800000000000000</t>
  </si>
  <si>
    <t xml:space="preserve">      ГОСУДАРСТВЕННАЯ ПОШЛИНА</t>
  </si>
  <si>
    <t>18210803010011000110</t>
  </si>
  <si>
    <t xml:space="preserve">        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</si>
  <si>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18211600000000000000</t>
  </si>
  <si>
    <t>18211603010016000140</t>
  </si>
  <si>
    <t>18211606000016000140</t>
  </si>
  <si>
    <t xml:space="preserve">     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
</t>
  </si>
  <si>
    <t xml:space="preserve">  Министерство внутренних дел Российской Федерации</t>
  </si>
  <si>
    <t>18810000000000000000</t>
  </si>
  <si>
    <t>18811600000000000000</t>
  </si>
  <si>
    <t>18811630030016000140</t>
  </si>
  <si>
    <t xml:space="preserve">          Денежные взыскания (штрафы) за административные правонарушения в области дорожного движения</t>
  </si>
  <si>
    <t>18811643000016000140</t>
  </si>
  <si>
    <t xml:space="preserve">        Денежные   взыскания   (штрафы)   за   нарушение   законодательства   Российской    Федерации    об  административных                правонарушениях, предусмотренные    статьей     20.25     Кодекса Российской   Федерации    об    административных правонарушениях 
</t>
  </si>
  <si>
    <t>18811690040046000140</t>
  </si>
  <si>
    <t xml:space="preserve">        Прочие поступления от денежных взысканий (штрафов) и иных сумм в возмещение ущерба, зачисляемые в бюджеты городских округов</t>
  </si>
  <si>
    <t xml:space="preserve">          Прочие поступления от денежных взысканий (штрафов) и иных сумм в возмещение ущерба</t>
  </si>
  <si>
    <t xml:space="preserve">  Федеральная миграционная служба</t>
  </si>
  <si>
    <t>19210000000000000000</t>
  </si>
  <si>
    <t>19211600000000000000</t>
  </si>
  <si>
    <t>19211690040046000140</t>
  </si>
  <si>
    <t xml:space="preserve">  Федеральная служба государственной регистрации, кадастра и картографии</t>
  </si>
  <si>
    <t>32110000000000000000</t>
  </si>
  <si>
    <t>32111600000000000000</t>
  </si>
  <si>
    <t>32111625060016000140</t>
  </si>
  <si>
    <t>53510000000000000000</t>
  </si>
  <si>
    <t>53511600000000000000</t>
  </si>
  <si>
    <t>53511690040040000140</t>
  </si>
  <si>
    <t xml:space="preserve">  Государственная  инспекция по надзору за состоянием самоходных  машин и других видов техники администрации Владимирской области- инспекция гостехнадзора Владимирской области</t>
  </si>
  <si>
    <t>58310000000000000000</t>
  </si>
  <si>
    <t>58311600000000000000</t>
  </si>
  <si>
    <t>58311690040040000140</t>
  </si>
  <si>
    <t xml:space="preserve">  Государственная инспекция административно-технического надзора администрации Владимирской области</t>
  </si>
  <si>
    <t>59910000000000000000</t>
  </si>
  <si>
    <t>59911600000000000000</t>
  </si>
  <si>
    <t>59911651020020000140</t>
  </si>
  <si>
    <t xml:space="preserve">  Администрация закрытого административно-территориального образования город Радужный Владимирской области</t>
  </si>
  <si>
    <t>70210000000000000000</t>
  </si>
  <si>
    <t>70211600000000000000</t>
  </si>
  <si>
    <t>70211690040040000140</t>
  </si>
  <si>
    <t xml:space="preserve">      ПРОЧИЕ НЕНАЛОГОВЫЕ ДОХОДЫ</t>
  </si>
  <si>
    <t>70220000000000000000</t>
  </si>
  <si>
    <t xml:space="preserve">    БЕЗВОЗМЕЗДНЫЕ ПОСТУПЛЕНИЯ</t>
  </si>
  <si>
    <t>70220200000000000000</t>
  </si>
  <si>
    <t xml:space="preserve">      БЕЗВОЗМЕЗДНЫЕ ПОСТУПЛЕНИЯ ОТ ДРУГИХ БЮДЖЕТОВ БЮДЖЕТНОЙ СИСТЕМЫ РОССИЙСКОЙ ФЕДЕРАЦИИ</t>
  </si>
  <si>
    <t>70220202051040000151</t>
  </si>
  <si>
    <t xml:space="preserve">        Cубсидии на мероприятия по ФЦП"Жилище" на 2011-2015годы" , подпрограмме "Обеспечение жильем молодых семей" 
</t>
  </si>
  <si>
    <t>70220202999047032151</t>
  </si>
  <si>
    <t xml:space="preserve">        Субсидии на компенсацию расходов бюджетов муиципальных образований, связанных с предоставлением дополнительных субсидий гражданам на оплату коммунальных услуг.</t>
  </si>
  <si>
    <t>70220203003040000151</t>
  </si>
  <si>
    <t xml:space="preserve">        Субвенции бюджетам городских округов на государственную регистрацию актов гражданского состояния</t>
  </si>
  <si>
    <t>70220203007040000151</t>
  </si>
  <si>
    <t xml:space="preserve">        Субвенции на обеспечение полномочий по составлению (изменение и дополнении) списков кандидатов в присяжные заседатели федеральных судов общей юрисдикции в РФ</t>
  </si>
  <si>
    <t>70220203024046001151</t>
  </si>
  <si>
    <t xml:space="preserve">        Субвенции на обеспечение деятельности комиссий по делам несовершеннолетних и защите их прав</t>
  </si>
  <si>
    <t>70220203024046002151</t>
  </si>
  <si>
    <t xml:space="preserve">        Субвенции бюджетам  на реализацию отдельных государственных полномочий  по вопросам административного законодательства</t>
  </si>
  <si>
    <t>70220203024046003151</t>
  </si>
  <si>
    <t xml:space="preserve">        Субвенции на обеспечение  полномочий по организации и осуществлению деятельности по опеке и попечительству по долгосрочной целевой Программе  развития образования Владимирской области на 2013 - 2015годы</t>
  </si>
  <si>
    <t>70220203027040000151</t>
  </si>
  <si>
    <t xml:space="preserve">        Субвенции  на содержание ребенка в семье опекуна и приемной семье, а также вознаграждение, причитающееся приемному родителю по ДЦП развития образования Владимирской области на 2013-2015 годы</t>
  </si>
  <si>
    <t>70220203069040000151</t>
  </si>
  <si>
    <t xml:space="preserve">        Субвенции 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</si>
  <si>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70220203070040000151</t>
  </si>
  <si>
    <t xml:space="preserve">        Субвенция   на обеспечение жильем отдельных  категорий  граждан, установленных Федеральными законами от12.01.1995г. №5-ФЗ "О ветеранах" и от 24.11.1995г. №181-ФЗ "О социальной защите инвалидов в Российской Федерации "</t>
  </si>
  <si>
    <t>70221900000000000000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</si>
  <si>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</si>
  <si>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>70221904000040000151</t>
  </si>
  <si>
    <t xml:space="preserve">     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</si>
  <si>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Муниципальное казенное учреждение "Городской комитет муниципального хозяйства ЗАТО г. Радужный Владимирской области"</t>
  </si>
  <si>
    <t>73310000000000000000</t>
  </si>
  <si>
    <t>73310800000000000000</t>
  </si>
  <si>
    <t>73310807150011000110</t>
  </si>
  <si>
    <t xml:space="preserve">        Государственная пошлина за выдачу  разрешения на установку рекламной продукции</t>
  </si>
  <si>
    <t>73311300000000000000</t>
  </si>
  <si>
    <t xml:space="preserve">      ДОХОДЫ ОТ ОКАЗАНИЯ ПЛАТНЫХ УСЛУГ (РАБОТ) И КОМПЕНСАЦИИ ЗАТРАТ ГОСУДАРСТВА</t>
  </si>
  <si>
    <t>73311302994040000130</t>
  </si>
  <si>
    <t xml:space="preserve">        Прочие доходы от компенсации затрат бюджетов городских округов</t>
  </si>
  <si>
    <t>73311400000000000000</t>
  </si>
  <si>
    <t xml:space="preserve">      ДОХОДЫ ОТ ПРОДАЖИ МАТЕРИАЛЬНЫХ И НЕМАТЕРИАЛЬНЫХ АКТИВОВ</t>
  </si>
  <si>
    <t>73311402043040000440</t>
  </si>
  <si>
    <t xml:space="preserve">      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</si>
  <si>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73311500000000000000</t>
  </si>
  <si>
    <t xml:space="preserve">      АДМИНИСТРАТИВНЫЕ ПЛАТЕЖИ И СБОРЫ</t>
  </si>
  <si>
    <t>73311502040040000140</t>
  </si>
  <si>
    <t xml:space="preserve">          Платежи, взимаемые государственными и муниципальными органами (организациями) за выполнение определенных функций</t>
  </si>
  <si>
    <t>73311600000000000000</t>
  </si>
  <si>
    <t>73311690040040000140</t>
  </si>
  <si>
    <t>73311700000000000000</t>
  </si>
  <si>
    <t>73311705040040000180</t>
  </si>
  <si>
    <t xml:space="preserve">        Прочие неналоговые доходы бюджетов городских округов</t>
  </si>
  <si>
    <t>73320000000000000000</t>
  </si>
  <si>
    <t>73320200000000000000</t>
  </si>
  <si>
    <t>73320202088040001151</t>
  </si>
  <si>
    <t xml:space="preserve">        Субсидии бюджетам городских округов на обеспечение мероприятий по капитальному ремонту многоквартирных домов  за счет средств, поступивших от государственной корпорации - Фонда содействия реформированию</t>
  </si>
  <si>
    <t>73320202089040001151</t>
  </si>
  <si>
    <t xml:space="preserve">        Субсидии бюджетам городских округов на обеспечение мероприятий по капитальному ремонту многоквартирных домов за счет средств бюджетов</t>
  </si>
  <si>
    <t>73320202999047003151</t>
  </si>
  <si>
    <t xml:space="preserve">        Субсидии на обеспечение  равной доступости услуг  общественного транспорта для отдельных категорий граждан.</t>
  </si>
  <si>
    <t>73320202999047013151</t>
  </si>
  <si>
    <t xml:space="preserve">        Субсидии по долгосрочной целевой Программе "Жилище" на 2011-2015 годы ", по подпрограмме "Комплексное освоение и развитие  тер-риторий  Владимирской области в целях жилищного строительства на 2011-2015 годы"</t>
  </si>
  <si>
    <t>73320202999047016151</t>
  </si>
  <si>
    <t xml:space="preserve">        Субсидии по ДЦП  "Жилище" на 2011-2015годы", подпрограмме 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территорий на 2011-2015 годы"</t>
  </si>
  <si>
    <t>73320202999047027151</t>
  </si>
  <si>
    <t xml:space="preserve">        Субсидии  бюджетам  по долгосрочной целевой Программе "Жилище" на 2011-2015 годы", по подпрограмме "Социальное жилье на 2011-2015 годы"</t>
  </si>
  <si>
    <t>73320202999047029151</t>
  </si>
  <si>
    <t xml:space="preserve">        Субсидии по долгосрочной целевой Программе "Жилище" на 2011-2015 годы", подпрограмме "Развитие малоэтажного строительства на территории Владимирской области на 2011-2015 годы"</t>
  </si>
  <si>
    <t>73320700000000000000</t>
  </si>
  <si>
    <t xml:space="preserve">      ПРОЧИЕ БЕЗВОЗМЕЗДНЫЕ ПОСТУПЛЕНИЯ</t>
  </si>
  <si>
    <t>73320704050040000180</t>
  </si>
  <si>
    <t xml:space="preserve">        Прочие безвозмездные поступления в бюджеты городских округов</t>
  </si>
  <si>
    <t xml:space="preserve">  Муниципальное казенное учреждение "Управление административными зданиями ЗАТО г. Радужный Владимирской области"</t>
  </si>
  <si>
    <t>73410000000000000000</t>
  </si>
  <si>
    <t>73411300000000000000</t>
  </si>
  <si>
    <t>73411301994040000130</t>
  </si>
  <si>
    <t xml:space="preserve">        Прочие доходы от оказания платных услуг (работ) получателями средств бюджетов городских округов</t>
  </si>
  <si>
    <t>73411302994040000130</t>
  </si>
  <si>
    <t xml:space="preserve">        Прочие доходы от компенсации затрат бюджетов город</t>
  </si>
  <si>
    <t xml:space="preserve">  Муниципальное казенное учреждение "Дорожник" ЗАТО г. Радужный Владимирской области</t>
  </si>
  <si>
    <t>73510000000000000000</t>
  </si>
  <si>
    <t>73511300000000000000</t>
  </si>
  <si>
    <t>73511301994040000130</t>
  </si>
  <si>
    <t>73511600000000000000</t>
  </si>
  <si>
    <t>73511690040040000140</t>
  </si>
  <si>
    <t>73520000000000000000</t>
  </si>
  <si>
    <t>73520200000000000000</t>
  </si>
  <si>
    <t>73520202999047010151</t>
  </si>
  <si>
    <t xml:space="preserve">        Капитальный ремонт и ремонт автомобильных дорог  общего пользования населенных пунктов по долгосрочной целевой программе "Дорожное хозяйство Владимирской области на 2009-2015г.г."</t>
  </si>
  <si>
    <t>73520202999047011151</t>
  </si>
  <si>
    <t xml:space="preserve">        Капитальный ремонт  и ремонт дворовых территорий многоквартирных домов, проездов к дворовым территориям многоквартирных домов населенных пунктов по долгосрочной целевой программе  "Дорожное хозяйство Владимирской области на 2009-2015г.г."</t>
  </si>
  <si>
    <t xml:space="preserve">  Муниципальное казённое учреждение "Комитет по культуре и спорту" ЗАТО г. Радужный Владимирской области</t>
  </si>
  <si>
    <t>75010000000000000000</t>
  </si>
  <si>
    <t>75011300000000000000</t>
  </si>
  <si>
    <t>75011302994040000130</t>
  </si>
  <si>
    <t>75020000000000000000</t>
  </si>
  <si>
    <t>75020200000000000000</t>
  </si>
  <si>
    <t>75020202999047005151</t>
  </si>
  <si>
    <t xml:space="preserve">        Субсидии  на предоставление мер социальной поддержки по оплате  жилья, и коммунальные услуг  отдельным  категориям граждан муниципальной сфере культуры</t>
  </si>
  <si>
    <t>75020202999047009151</t>
  </si>
  <si>
    <t xml:space="preserve">        Мероприятия по долгосрочной целевой программе  "Комплексные меры профилактики правонарушений во Владимирской области на 2013-2015 годы"</t>
  </si>
  <si>
    <t>75020202999047014151</t>
  </si>
  <si>
    <t xml:space="preserve">        Субсидии  бюджетам на софинансирование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сферы культуры и педагогических рабртников муниципальных учреждений дополнительного образования детей в сфере  культуры 
</t>
  </si>
  <si>
    <t>75020202999047017151</t>
  </si>
  <si>
    <t xml:space="preserve">        Субсидии на проведение мероприятий по долгосрочной целевой программе "Обеспечение информационой безопасности детей, производства информационной продукции для детей и оборота информационной продукции во Владимирской области на 2013-2015 годы"</t>
  </si>
  <si>
    <t>75020204025040000151</t>
  </si>
  <si>
    <t xml:space="preserve">        Иные межбюджетные  трансферты,передаваемые бюджетам городских округов  на комплектование книжных фондов библиотек муниципальных образований</t>
  </si>
  <si>
    <t xml:space="preserve">          Иные межбюджетные трансферты</t>
  </si>
  <si>
    <t xml:space="preserve">  Комитет по управлению муниципальным имуществом администрации ЗАТО г. Радужный Владимирской области</t>
  </si>
  <si>
    <t>76710000000000000000</t>
  </si>
  <si>
    <t>76711100000000000000</t>
  </si>
  <si>
    <t xml:space="preserve">      ДОХОДЫ ОТ ИСПОЛЬЗОВАНИЯ ИМУЩЕСТВА, НАХОДЯЩЕГОСЯ В ГОСУДАРСТВЕННОЙ И МУНИЦИПАЛЬНОЙ СОБСТВЕННОСТИ</t>
  </si>
  <si>
    <t>76711105012040000120</t>
  </si>
  <si>
    <t xml:space="preserve">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</si>
  <si>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76711105024040000120</t>
  </si>
  <si>
    <t>76711105034040000120</t>
  </si>
  <si>
    <t>76711107014040000120</t>
  </si>
  <si>
    <t xml:space="preserve">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</si>
  <si>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76711300000000000000</t>
  </si>
  <si>
    <t>76711302994040000130</t>
  </si>
  <si>
    <t>76711400000000000000</t>
  </si>
  <si>
    <t>76711401040040000410</t>
  </si>
  <si>
    <t xml:space="preserve">        Доходы от продажи квартир, находящихся в собственности городских округов</t>
  </si>
  <si>
    <t>76711402043040000410</t>
  </si>
  <si>
    <t xml:space="preserve">        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</si>
  <si>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76711700000000000000</t>
  </si>
  <si>
    <t>76711705040040000180</t>
  </si>
  <si>
    <t xml:space="preserve">  управление образования администрации ЗАТО г. Радужный Владимирской области</t>
  </si>
  <si>
    <t>77010000000000000000</t>
  </si>
  <si>
    <t>77011700000000000000</t>
  </si>
  <si>
    <t>77011705040040000180</t>
  </si>
  <si>
    <t>77020000000000000000</t>
  </si>
  <si>
    <t>77020200000000000000</t>
  </si>
  <si>
    <t>77020202145040000151</t>
  </si>
  <si>
    <t xml:space="preserve">        Субсидия на модернизацию региональной системы общего образования по ДЦП развития образования Владимирской области на 2009-2012 годы</t>
  </si>
  <si>
    <t>77020202204040000151</t>
  </si>
  <si>
    <t xml:space="preserve">        Субсидии бюджетам городских округов  на модернизацию региональных систем дошкольного образования</t>
  </si>
  <si>
    <t>77020202999047001151</t>
  </si>
  <si>
    <t xml:space="preserve">        Субсидии на оздоровление  детей  по долгосрочной целевой Программе "Совершенствование организации отдыха и оздоровления детей и подростков Владимирской области на 2012-2015 годы"</t>
  </si>
  <si>
    <t>77020202999047002151</t>
  </si>
  <si>
    <t xml:space="preserve">        Субсидии на организацию  питания обучающихся, воспитанников 1-4 классов  образовательных организаций, реализующих основные общеобразовательные программы, по долгосрочной целевой Программе "Совершенствование организации питания обучающихся, воспитанников муниципальных общеобразовательных учреждений и образовательных учреждений для дошкольного и младшего школьного возраста, а также негосударственных общеобразовательных организаций, имеющих государственную аккредитацию, расположенных на территории Владимирской области, на 2012-2014 годы"</t>
  </si>
  <si>
    <t>77020202999047006151</t>
  </si>
  <si>
    <t xml:space="preserve">        Субсидии  на предоставление мер социальной поддержки по оплате  жилья, и коммунальные услуг  отдельным  категориям граждан муниципальной системе образования</t>
  </si>
  <si>
    <t>77020202999047019151</t>
  </si>
  <si>
    <t xml:space="preserve">        Субсидии на мероприятия по ДЦП " Развитие сети дошкольных образовательных учреждений Владимирской области на 2012-2015 годы"</t>
  </si>
  <si>
    <t>77020202999047025151</t>
  </si>
  <si>
    <t xml:space="preserve">        Субсидии на софинансирование расходных обязательств муниципальных образований, возникающих при доведении средней  заработной платы  педагогических работников муниципальных дошкольных образовательных учреждений до средней заработной платы в сфере общего образования во Владимирской области в 2013 году</t>
  </si>
  <si>
    <t>77020203021040000151</t>
  </si>
  <si>
    <t xml:space="preserve">        Субвенции   на ежемесячное денежное вознаграждение за классное руководств по ДЦП развития образования Владимирской области на 2013-2015 годы</t>
  </si>
  <si>
    <t>77020203024046009151</t>
  </si>
  <si>
    <t xml:space="preserve">        Субвеции на социальную поддержку детей-инвалидов дошкольного возраста по долгосрочной целевой Программе развития образования Владимирской области на 2013-2015годы</t>
  </si>
  <si>
    <t>77020203029040000151</t>
  </si>
  <si>
    <t xml:space="preserve">        Субвенции  бюджетам на  компенсацию части родительской платы за содержание ребенка в  образовательных  организациях, реализующих основную общеобразовательную программу дошкольного образования по ДЦП развития образования Владимирской области на 2013-2015 годы</t>
  </si>
  <si>
    <t>77020203999046005151</t>
  </si>
  <si>
    <t xml:space="preserve">        Субвенции на реализацию основных общеобразовательных программ общеобразовательными учреждениями по долгосрочной целевой Программе развития образования Владимирской области на 2013-2015годы</t>
  </si>
  <si>
    <t>77020204999048001151</t>
  </si>
  <si>
    <t xml:space="preserve">        Иные межбюджетные трансферты на повышение заработной платы педагогических работников образовательных учреждений общего образования до средней заработной платы во Владимирской области в 2013 году 
</t>
  </si>
  <si>
    <t>77020204999048002151</t>
  </si>
  <si>
    <t xml:space="preserve">        Поощрение лучших учителей по долгосрочной целевой Программе развития образования Владимирской области на 2013-2015 годы</t>
  </si>
  <si>
    <t>77020204999048003151</t>
  </si>
  <si>
    <t xml:space="preserve">        Иные межбюджетные трансферты, передаваемые бюджетам на мероприятия по  ДЦП "Улучшение демографической ситуации во Владимирской области на 2009-2011 годы"</t>
  </si>
  <si>
    <t>77021900000000000000</t>
  </si>
  <si>
    <t>77021904000040000151</t>
  </si>
  <si>
    <t xml:space="preserve">  Финансовое управление администрации закрытого административно-территориального образования город Радужный Владимирской области</t>
  </si>
  <si>
    <t>79210000000000000000</t>
  </si>
  <si>
    <t>79211600000000000000</t>
  </si>
  <si>
    <t>79211690040040000140</t>
  </si>
  <si>
    <t>79220000000000000000</t>
  </si>
  <si>
    <t>79220200000000000000</t>
  </si>
  <si>
    <t>79220201001040000151</t>
  </si>
  <si>
    <t xml:space="preserve">        Дотации бюджетам городских округов на выравнивание бюджетной обеспеченности       
</t>
  </si>
  <si>
    <t>79220201007040000151</t>
  </si>
  <si>
    <t xml:space="preserve">        Дотации бюджетам закрытых административно-территориальных образований (за счет федерального бюджета) 
</t>
  </si>
  <si>
    <r>
      <t xml:space="preserve">Всего доходов, </t>
    </r>
    <r>
      <rPr>
        <b/>
        <sz val="8"/>
        <color indexed="8"/>
        <rFont val="Arial Cyr"/>
        <family val="0"/>
      </rPr>
      <t>в том числе:</t>
    </r>
  </si>
  <si>
    <t>Налоговые и неналоговые доходы</t>
  </si>
  <si>
    <t>Безвозмездные поступления</t>
  </si>
  <si>
    <t>00100000000000000000</t>
  </si>
  <si>
    <t>00200000000000000000</t>
  </si>
  <si>
    <t>048</t>
  </si>
  <si>
    <t>141</t>
  </si>
  <si>
    <t>182</t>
  </si>
  <si>
    <t>18210102010010000110</t>
  </si>
  <si>
    <t>18210102020010000110</t>
  </si>
  <si>
    <t>18210102030010000110</t>
  </si>
  <si>
    <t>18210502010020000110</t>
  </si>
  <si>
    <t>18210502020020000110</t>
  </si>
  <si>
    <t>18210601020040000110</t>
  </si>
  <si>
    <t>18210606022040000110</t>
  </si>
  <si>
    <t>18210606012040000110</t>
  </si>
  <si>
    <t>188</t>
  </si>
  <si>
    <t>192</t>
  </si>
  <si>
    <t>321</t>
  </si>
  <si>
    <t>535</t>
  </si>
  <si>
    <t>583</t>
  </si>
  <si>
    <t>599</t>
  </si>
  <si>
    <t>702</t>
  </si>
  <si>
    <t>733</t>
  </si>
  <si>
    <t>734</t>
  </si>
  <si>
    <t>735</t>
  </si>
  <si>
    <t>750</t>
  </si>
  <si>
    <t>767</t>
  </si>
  <si>
    <t>770</t>
  </si>
  <si>
    <t>792</t>
  </si>
  <si>
    <t xml:space="preserve"> Денежные взыскания  (штрафы), установленные  законами  субъектов Российской  Федерации  за   несоблюдение муниципальных  правовых  актов,  зачисляемые в бюджеты городских округов</t>
  </si>
  <si>
    <t xml:space="preserve">        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</t>
  </si>
  <si>
    <t>Государственная жилищная инспекция администрации Владимирской области</t>
  </si>
  <si>
    <t>Приложение № 1 к решению СНД ЗАТО г.Радужный</t>
  </si>
  <si>
    <t xml:space="preserve">Исполнение доходов бюджета ЗАТО г.Радужный </t>
  </si>
  <si>
    <t>руб.</t>
  </si>
  <si>
    <t>Код бюджетной классификации</t>
  </si>
  <si>
    <t>Уточненный план на 2013год</t>
  </si>
  <si>
    <t>Исполнено за 2013г.</t>
  </si>
  <si>
    <t>\Мои документы2013\доходы\прил.1 к реш. за 2013.xls</t>
  </si>
  <si>
    <t xml:space="preserve">  по кодам классификации доходов бюджета за 2013г.</t>
  </si>
  <si>
    <t xml:space="preserve">                 от 19.05.2014г. № 7/26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</si>
</sst>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0"/>
    </font>
    <font>
      <b/>
      <sz val="8"/>
      <color indexed="8"/>
      <name val="Arial Cyr"/>
      <family val="0"/>
    </font>
    <font>
      <b/>
      <i/>
      <sz val="10"/>
      <color indexed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8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6">
    <xf numFmtId="0" fontId="0" fillId="0" borderId="0" xfId="0" applyAlignment="1">
      <alignment/>
    </xf>
    <xf numFmtId="49" fontId="1" fillId="24" borderId="10" xfId="0" applyNumberFormat="1" applyFont="1" applyFill="1" applyBorder="1" applyAlignment="1">
      <alignment horizontal="center" vertical="top" shrinkToFit="1"/>
    </xf>
    <xf numFmtId="0" fontId="1" fillId="24" borderId="10" xfId="0" applyFont="1" applyFill="1" applyBorder="1" applyAlignment="1">
      <alignment horizontal="left" vertical="top" wrapText="1"/>
    </xf>
    <xf numFmtId="0" fontId="3" fillId="24" borderId="0" xfId="0" applyFont="1" applyFill="1" applyAlignment="1">
      <alignment/>
    </xf>
    <xf numFmtId="0" fontId="4" fillId="0" borderId="0" xfId="0" applyFont="1" applyAlignment="1">
      <alignment/>
    </xf>
    <xf numFmtId="49" fontId="3" fillId="24" borderId="10" xfId="0" applyNumberFormat="1" applyFont="1" applyFill="1" applyBorder="1" applyAlignment="1">
      <alignment horizontal="center" vertical="top" shrinkToFit="1"/>
    </xf>
    <xf numFmtId="0" fontId="3" fillId="24" borderId="10" xfId="0" applyFont="1" applyFill="1" applyBorder="1" applyAlignment="1">
      <alignment horizontal="left" vertical="top" wrapText="1"/>
    </xf>
    <xf numFmtId="49" fontId="6" fillId="24" borderId="10" xfId="0" applyNumberFormat="1" applyFont="1" applyFill="1" applyBorder="1" applyAlignment="1">
      <alignment horizontal="center" vertical="top" shrinkToFit="1"/>
    </xf>
    <xf numFmtId="0" fontId="6" fillId="24" borderId="10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4" fontId="3" fillId="0" borderId="10" xfId="0" applyNumberFormat="1" applyFont="1" applyFill="1" applyBorder="1" applyAlignment="1">
      <alignment horizontal="right" vertical="top" shrinkToFit="1"/>
    </xf>
    <xf numFmtId="4" fontId="6" fillId="0" borderId="10" xfId="0" applyNumberFormat="1" applyFont="1" applyFill="1" applyBorder="1" applyAlignment="1">
      <alignment horizontal="right" vertical="top" shrinkToFit="1"/>
    </xf>
    <xf numFmtId="4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4" borderId="11" xfId="0" applyFont="1" applyFill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horizontal="center" vertical="top" shrinkToFit="1"/>
    </xf>
    <xf numFmtId="0" fontId="3" fillId="4" borderId="10" xfId="0" applyFont="1" applyFill="1" applyBorder="1" applyAlignment="1">
      <alignment horizontal="left" vertical="top" wrapText="1"/>
    </xf>
    <xf numFmtId="4" fontId="3" fillId="4" borderId="10" xfId="0" applyNumberFormat="1" applyFont="1" applyFill="1" applyBorder="1" applyAlignment="1">
      <alignment horizontal="right" vertical="top" shrinkToFit="1"/>
    </xf>
    <xf numFmtId="0" fontId="6" fillId="4" borderId="10" xfId="0" applyFont="1" applyFill="1" applyBorder="1" applyAlignment="1">
      <alignment horizontal="left" vertical="top" wrapText="1"/>
    </xf>
    <xf numFmtId="49" fontId="6" fillId="4" borderId="10" xfId="0" applyNumberFormat="1" applyFont="1" applyFill="1" applyBorder="1" applyAlignment="1">
      <alignment horizontal="center" vertical="top" shrinkToFit="1"/>
    </xf>
    <xf numFmtId="4" fontId="6" fillId="4" borderId="10" xfId="0" applyNumberFormat="1" applyFont="1" applyFill="1" applyBorder="1" applyAlignment="1">
      <alignment horizontal="right" vertical="top" shrinkToFit="1"/>
    </xf>
    <xf numFmtId="0" fontId="9" fillId="24" borderId="10" xfId="0" applyFont="1" applyFill="1" applyBorder="1" applyAlignment="1">
      <alignment horizontal="left" vertical="top" wrapText="1"/>
    </xf>
    <xf numFmtId="4" fontId="10" fillId="0" borderId="10" xfId="0" applyNumberFormat="1" applyFont="1" applyFill="1" applyBorder="1" applyAlignment="1">
      <alignment horizontal="right" vertical="top" shrinkToFit="1"/>
    </xf>
    <xf numFmtId="4" fontId="1" fillId="0" borderId="10" xfId="0" applyNumberFormat="1" applyFont="1" applyFill="1" applyBorder="1" applyAlignment="1">
      <alignment horizontal="right" vertical="top" shrinkToFit="1"/>
    </xf>
    <xf numFmtId="0" fontId="10" fillId="24" borderId="10" xfId="0" applyFont="1" applyFill="1" applyBorder="1" applyAlignment="1">
      <alignment horizontal="left" vertical="top" wrapText="1"/>
    </xf>
    <xf numFmtId="49" fontId="10" fillId="24" borderId="10" xfId="0" applyNumberFormat="1" applyFont="1" applyFill="1" applyBorder="1" applyAlignment="1">
      <alignment horizontal="center" vertical="top" shrinkToFit="1"/>
    </xf>
    <xf numFmtId="0" fontId="11" fillId="0" borderId="0" xfId="0" applyFont="1" applyAlignment="1">
      <alignment/>
    </xf>
    <xf numFmtId="4" fontId="3" fillId="4" borderId="11" xfId="0" applyNumberFormat="1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4" fontId="3" fillId="7" borderId="11" xfId="0" applyNumberFormat="1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left" vertical="center" wrapText="1"/>
    </xf>
    <xf numFmtId="49" fontId="3" fillId="7" borderId="10" xfId="0" applyNumberFormat="1" applyFont="1" applyFill="1" applyBorder="1" applyAlignment="1">
      <alignment horizontal="center" vertical="top" shrinkToFit="1"/>
    </xf>
    <xf numFmtId="0" fontId="11" fillId="24" borderId="0" xfId="0" applyFont="1" applyFill="1" applyBorder="1" applyAlignment="1">
      <alignment horizontal="left" vertical="top" wrapText="1"/>
    </xf>
    <xf numFmtId="0" fontId="12" fillId="24" borderId="0" xfId="0" applyFont="1" applyFill="1" applyBorder="1" applyAlignment="1">
      <alignment horizontal="left" vertical="top" wrapText="1"/>
    </xf>
    <xf numFmtId="49" fontId="11" fillId="24" borderId="0" xfId="0" applyNumberFormat="1" applyFont="1" applyFill="1" applyBorder="1" applyAlignment="1">
      <alignment horizontal="center" vertical="top" shrinkToFit="1"/>
    </xf>
    <xf numFmtId="4" fontId="11" fillId="0" borderId="0" xfId="0" applyNumberFormat="1" applyFont="1" applyFill="1" applyBorder="1" applyAlignment="1">
      <alignment horizontal="right" vertical="top" shrinkToFit="1"/>
    </xf>
    <xf numFmtId="0" fontId="14" fillId="0" borderId="0" xfId="0" applyFont="1" applyAlignment="1">
      <alignment/>
    </xf>
    <xf numFmtId="4" fontId="0" fillId="0" borderId="0" xfId="0" applyNumberFormat="1" applyAlignment="1">
      <alignment/>
    </xf>
    <xf numFmtId="0" fontId="13" fillId="24" borderId="0" xfId="0" applyFont="1" applyFill="1" applyBorder="1" applyAlignment="1">
      <alignment horizontal="center" vertical="top" wrapText="1"/>
    </xf>
    <xf numFmtId="49" fontId="12" fillId="24" borderId="0" xfId="0" applyNumberFormat="1" applyFont="1" applyFill="1" applyBorder="1" applyAlignment="1">
      <alignment horizontal="center" vertical="top" shrinkToFit="1"/>
    </xf>
    <xf numFmtId="0" fontId="12" fillId="24" borderId="0" xfId="0" applyFont="1" applyFill="1" applyBorder="1" applyAlignment="1">
      <alignment horizontal="center" vertical="top" wrapText="1"/>
    </xf>
    <xf numFmtId="0" fontId="16" fillId="24" borderId="0" xfId="42" applyFont="1" applyFill="1" applyAlignment="1" applyProtection="1">
      <alignment horizontal="left" wrapText="1"/>
      <protection/>
    </xf>
    <xf numFmtId="0" fontId="9" fillId="24" borderId="12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87;&#1088;&#1080;&#1083;.1%20&#1082;%20&#1088;&#1077;&#1096;.%20&#1079;&#1072;%202013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4"/>
  <sheetViews>
    <sheetView showGridLines="0" showZeros="0" tabSelected="1" zoomScale="85" zoomScaleNormal="85" zoomScalePageLayoutView="0" workbookViewId="0" topLeftCell="A1">
      <selection activeCell="B3" sqref="B3"/>
    </sheetView>
  </sheetViews>
  <sheetFormatPr defaultColWidth="9.00390625" defaultRowHeight="12.75" outlineLevelRow="4"/>
  <cols>
    <col min="1" max="1" width="59.375" style="0" customWidth="1"/>
    <col min="2" max="2" width="22.375" style="0" customWidth="1"/>
    <col min="3" max="3" width="13.625" style="13" customWidth="1"/>
    <col min="4" max="4" width="14.00390625" style="13" customWidth="1"/>
    <col min="5" max="5" width="10.375" style="0" bestFit="1" customWidth="1"/>
  </cols>
  <sheetData>
    <row r="1" spans="1:4" ht="12.75">
      <c r="A1" s="33"/>
      <c r="B1" s="40" t="s">
        <v>286</v>
      </c>
      <c r="C1" s="40"/>
      <c r="D1" s="40"/>
    </row>
    <row r="2" spans="1:4" ht="12.75">
      <c r="A2" s="34"/>
      <c r="B2" s="41" t="s">
        <v>294</v>
      </c>
      <c r="C2" s="41"/>
      <c r="D2" s="41"/>
    </row>
    <row r="3" spans="1:4" ht="12.75">
      <c r="A3" s="33"/>
      <c r="B3" s="35"/>
      <c r="C3" s="36"/>
      <c r="D3" s="36"/>
    </row>
    <row r="4" spans="1:4" s="37" customFormat="1" ht="13.5">
      <c r="A4" s="39" t="s">
        <v>287</v>
      </c>
      <c r="B4" s="39"/>
      <c r="C4" s="39"/>
      <c r="D4" s="39"/>
    </row>
    <row r="5" spans="1:4" s="37" customFormat="1" ht="20.25" customHeight="1">
      <c r="A5" s="39" t="s">
        <v>293</v>
      </c>
      <c r="B5" s="39"/>
      <c r="C5" s="39"/>
      <c r="D5" s="39"/>
    </row>
    <row r="6" spans="1:4" ht="12.75">
      <c r="A6" s="45" t="s">
        <v>288</v>
      </c>
      <c r="B6" s="45"/>
      <c r="C6" s="45"/>
      <c r="D6" s="45"/>
    </row>
    <row r="7" spans="1:4" ht="12.75" customHeight="1">
      <c r="A7" s="43" t="s">
        <v>0</v>
      </c>
      <c r="B7" s="43" t="s">
        <v>289</v>
      </c>
      <c r="C7" s="43" t="s">
        <v>290</v>
      </c>
      <c r="D7" s="43" t="s">
        <v>291</v>
      </c>
    </row>
    <row r="8" spans="1:4" ht="12.75">
      <c r="A8" s="44"/>
      <c r="B8" s="44"/>
      <c r="C8" s="44"/>
      <c r="D8" s="44" t="s">
        <v>1</v>
      </c>
    </row>
    <row r="9" spans="1:4" ht="15">
      <c r="A9" s="28" t="s">
        <v>253</v>
      </c>
      <c r="B9" s="29"/>
      <c r="C9" s="30">
        <f>C10+C11</f>
        <v>539445620.38</v>
      </c>
      <c r="D9" s="30">
        <f>D10+D11</f>
        <v>543506307.65</v>
      </c>
    </row>
    <row r="10" spans="1:4" ht="17.25" customHeight="1">
      <c r="A10" s="14" t="s">
        <v>254</v>
      </c>
      <c r="B10" s="15" t="s">
        <v>256</v>
      </c>
      <c r="C10" s="27">
        <f>C13+C20+C24+C43+C49+C54+C58++C62+C66+C70+C88+C113+C118+C128+C139+C153+C176</f>
        <v>107487768</v>
      </c>
      <c r="D10" s="27">
        <f>D13+D20+D24+D43+D49+D54+D58++D62+D66+D70+D88+D113+D118+D128+D139+D153+D176</f>
        <v>112206597</v>
      </c>
    </row>
    <row r="11" spans="1:4" ht="20.25" customHeight="1">
      <c r="A11" s="31" t="s">
        <v>255</v>
      </c>
      <c r="B11" s="32" t="s">
        <v>257</v>
      </c>
      <c r="C11" s="30">
        <f>C73+C101+C123+C131+C156+C179</f>
        <v>431957852.38</v>
      </c>
      <c r="D11" s="30">
        <f>D73+D101+D123+D131+D156+D179</f>
        <v>431299710.65</v>
      </c>
    </row>
    <row r="12" spans="1:4" ht="26.25">
      <c r="A12" s="6" t="s">
        <v>2</v>
      </c>
      <c r="B12" s="5" t="s">
        <v>258</v>
      </c>
      <c r="C12" s="10">
        <v>400000</v>
      </c>
      <c r="D12" s="10">
        <v>396974.82</v>
      </c>
    </row>
    <row r="13" spans="1:4" s="4" customFormat="1" ht="20.25" customHeight="1" outlineLevel="1">
      <c r="A13" s="16" t="s">
        <v>4</v>
      </c>
      <c r="B13" s="15" t="s">
        <v>3</v>
      </c>
      <c r="C13" s="17">
        <v>400000</v>
      </c>
      <c r="D13" s="17">
        <v>396974.82</v>
      </c>
    </row>
    <row r="14" spans="1:4" s="9" customFormat="1" ht="21" customHeight="1" outlineLevel="2">
      <c r="A14" s="8" t="s">
        <v>6</v>
      </c>
      <c r="B14" s="7" t="s">
        <v>5</v>
      </c>
      <c r="C14" s="11">
        <v>400000</v>
      </c>
      <c r="D14" s="11">
        <v>396974.82</v>
      </c>
    </row>
    <row r="15" spans="1:4" ht="22.5" outlineLevel="3">
      <c r="A15" s="21" t="s">
        <v>8</v>
      </c>
      <c r="B15" s="1" t="s">
        <v>7</v>
      </c>
      <c r="C15" s="23">
        <v>14000</v>
      </c>
      <c r="D15" s="23">
        <v>13489.14</v>
      </c>
    </row>
    <row r="16" spans="1:4" ht="22.5" outlineLevel="3">
      <c r="A16" s="21" t="s">
        <v>10</v>
      </c>
      <c r="B16" s="1" t="s">
        <v>9</v>
      </c>
      <c r="C16" s="23">
        <v>22000</v>
      </c>
      <c r="D16" s="23">
        <v>22578.49</v>
      </c>
    </row>
    <row r="17" spans="1:4" ht="12.75" outlineLevel="3">
      <c r="A17" s="21" t="s">
        <v>12</v>
      </c>
      <c r="B17" s="1" t="s">
        <v>11</v>
      </c>
      <c r="C17" s="23">
        <v>286000</v>
      </c>
      <c r="D17" s="23">
        <v>280571.53</v>
      </c>
    </row>
    <row r="18" spans="1:4" ht="12.75" outlineLevel="3">
      <c r="A18" s="21" t="s">
        <v>14</v>
      </c>
      <c r="B18" s="1" t="s">
        <v>13</v>
      </c>
      <c r="C18" s="23">
        <v>78000</v>
      </c>
      <c r="D18" s="23">
        <v>80335.66</v>
      </c>
    </row>
    <row r="19" spans="1:4" ht="30" customHeight="1">
      <c r="A19" s="6" t="s">
        <v>17</v>
      </c>
      <c r="B19" s="5" t="s">
        <v>259</v>
      </c>
      <c r="C19" s="10">
        <v>0</v>
      </c>
      <c r="D19" s="10">
        <v>10000</v>
      </c>
    </row>
    <row r="20" spans="1:4" s="4" customFormat="1" ht="12.75" outlineLevel="1">
      <c r="A20" s="16" t="s">
        <v>4</v>
      </c>
      <c r="B20" s="15" t="s">
        <v>18</v>
      </c>
      <c r="C20" s="17">
        <v>0</v>
      </c>
      <c r="D20" s="17">
        <v>10000</v>
      </c>
    </row>
    <row r="21" spans="1:4" s="4" customFormat="1" ht="19.5" customHeight="1" outlineLevel="2">
      <c r="A21" s="6" t="s">
        <v>15</v>
      </c>
      <c r="B21" s="5" t="s">
        <v>19</v>
      </c>
      <c r="C21" s="10">
        <v>0</v>
      </c>
      <c r="D21" s="10">
        <v>10000</v>
      </c>
    </row>
    <row r="22" spans="1:4" ht="39" customHeight="1" outlineLevel="3">
      <c r="A22" s="21" t="s">
        <v>21</v>
      </c>
      <c r="B22" s="1" t="s">
        <v>20</v>
      </c>
      <c r="C22" s="23">
        <v>0</v>
      </c>
      <c r="D22" s="23">
        <v>10000</v>
      </c>
    </row>
    <row r="23" spans="1:4" ht="16.5" customHeight="1">
      <c r="A23" s="6" t="s">
        <v>22</v>
      </c>
      <c r="B23" s="5" t="s">
        <v>260</v>
      </c>
      <c r="C23" s="10">
        <v>59368000</v>
      </c>
      <c r="D23" s="10">
        <v>63396660.37</v>
      </c>
    </row>
    <row r="24" spans="1:4" s="9" customFormat="1" ht="12.75" outlineLevel="1">
      <c r="A24" s="18" t="s">
        <v>4</v>
      </c>
      <c r="B24" s="19" t="s">
        <v>23</v>
      </c>
      <c r="C24" s="20">
        <v>59368000</v>
      </c>
      <c r="D24" s="20">
        <v>63396660.37</v>
      </c>
    </row>
    <row r="25" spans="1:4" s="4" customFormat="1" ht="12.75" outlineLevel="2">
      <c r="A25" s="24" t="s">
        <v>25</v>
      </c>
      <c r="B25" s="5" t="s">
        <v>24</v>
      </c>
      <c r="C25" s="10">
        <f>C26+C27+C28</f>
        <v>45769000</v>
      </c>
      <c r="D25" s="10">
        <f>D26+D27+D28</f>
        <v>49206210.69</v>
      </c>
    </row>
    <row r="26" spans="1:4" ht="51.75" customHeight="1" outlineLevel="3">
      <c r="A26" s="21" t="s">
        <v>26</v>
      </c>
      <c r="B26" s="1" t="s">
        <v>261</v>
      </c>
      <c r="C26" s="23">
        <v>43497000</v>
      </c>
      <c r="D26" s="23">
        <f>46231069.79+181208.82+224847.4</f>
        <v>46637126.01</v>
      </c>
    </row>
    <row r="27" spans="1:4" ht="72" customHeight="1" outlineLevel="3">
      <c r="A27" s="21" t="s">
        <v>27</v>
      </c>
      <c r="B27" s="1" t="s">
        <v>262</v>
      </c>
      <c r="C27" s="23">
        <v>2012000</v>
      </c>
      <c r="D27" s="23">
        <f>2314153.87+4.73+30</f>
        <v>2314188.6</v>
      </c>
    </row>
    <row r="28" spans="1:4" ht="36.75" customHeight="1" outlineLevel="3">
      <c r="A28" s="21" t="s">
        <v>28</v>
      </c>
      <c r="B28" s="1" t="s">
        <v>263</v>
      </c>
      <c r="C28" s="23">
        <v>260000</v>
      </c>
      <c r="D28" s="23">
        <f>249179.1+948.2+4768.78</f>
        <v>254896.08000000002</v>
      </c>
    </row>
    <row r="29" spans="1:4" s="4" customFormat="1" ht="17.25" customHeight="1" outlineLevel="2">
      <c r="A29" s="24" t="s">
        <v>30</v>
      </c>
      <c r="B29" s="5" t="s">
        <v>29</v>
      </c>
      <c r="C29" s="10">
        <f>C30+C31+C32</f>
        <v>7686000</v>
      </c>
      <c r="D29" s="10">
        <f>D30+D31+D32</f>
        <v>7773438.079999999</v>
      </c>
    </row>
    <row r="30" spans="1:4" ht="24" customHeight="1" outlineLevel="3">
      <c r="A30" s="21" t="s">
        <v>31</v>
      </c>
      <c r="B30" s="1" t="s">
        <v>264</v>
      </c>
      <c r="C30" s="23">
        <v>7676000</v>
      </c>
      <c r="D30" s="23">
        <f>7703670.77+18677.81+10854.46</f>
        <v>7733203.039999999</v>
      </c>
    </row>
    <row r="31" spans="1:4" ht="24" customHeight="1" outlineLevel="3">
      <c r="A31" s="21" t="s">
        <v>32</v>
      </c>
      <c r="B31" s="1" t="s">
        <v>265</v>
      </c>
      <c r="C31" s="23">
        <v>10000</v>
      </c>
      <c r="D31" s="23">
        <f>-7463.09+21400.69+396.44</f>
        <v>14334.039999999999</v>
      </c>
    </row>
    <row r="32" spans="1:4" ht="29.25" customHeight="1" outlineLevel="3">
      <c r="A32" s="21" t="s">
        <v>34</v>
      </c>
      <c r="B32" s="1" t="s">
        <v>33</v>
      </c>
      <c r="C32" s="23">
        <v>0</v>
      </c>
      <c r="D32" s="23">
        <v>25901</v>
      </c>
    </row>
    <row r="33" spans="1:4" s="4" customFormat="1" ht="12.75" outlineLevel="2">
      <c r="A33" s="24" t="s">
        <v>36</v>
      </c>
      <c r="B33" s="5" t="s">
        <v>35</v>
      </c>
      <c r="C33" s="10">
        <f>C34+C35+C36</f>
        <v>5657000</v>
      </c>
      <c r="D33" s="10">
        <f>D34+D35+D36</f>
        <v>6141136.859999999</v>
      </c>
    </row>
    <row r="34" spans="1:4" ht="38.25" customHeight="1" outlineLevel="3">
      <c r="A34" s="21" t="s">
        <v>37</v>
      </c>
      <c r="B34" s="1" t="s">
        <v>266</v>
      </c>
      <c r="C34" s="23">
        <v>670000</v>
      </c>
      <c r="D34" s="23">
        <f>695720.71+4200.8</f>
        <v>699921.51</v>
      </c>
    </row>
    <row r="35" spans="1:4" ht="48.75" customHeight="1" outlineLevel="3">
      <c r="A35" s="21" t="s">
        <v>38</v>
      </c>
      <c r="B35" s="1" t="s">
        <v>268</v>
      </c>
      <c r="C35" s="23">
        <v>1415000</v>
      </c>
      <c r="D35" s="23">
        <f>1438081.83+5926.49+1500</f>
        <v>1445508.32</v>
      </c>
    </row>
    <row r="36" spans="1:4" ht="48" customHeight="1" outlineLevel="3">
      <c r="A36" s="21" t="s">
        <v>39</v>
      </c>
      <c r="B36" s="1" t="s">
        <v>267</v>
      </c>
      <c r="C36" s="23">
        <v>3572000</v>
      </c>
      <c r="D36" s="23">
        <f>3989893.13+5813.9</f>
        <v>3995707.03</v>
      </c>
    </row>
    <row r="37" spans="1:4" s="4" customFormat="1" ht="15.75" customHeight="1" outlineLevel="2">
      <c r="A37" s="24" t="s">
        <v>41</v>
      </c>
      <c r="B37" s="5" t="s">
        <v>40</v>
      </c>
      <c r="C37" s="10">
        <v>256000</v>
      </c>
      <c r="D37" s="10">
        <v>267734.74</v>
      </c>
    </row>
    <row r="38" spans="1:4" ht="50.25" customHeight="1" outlineLevel="3">
      <c r="A38" s="21" t="s">
        <v>43</v>
      </c>
      <c r="B38" s="1" t="s">
        <v>42</v>
      </c>
      <c r="C38" s="23">
        <v>256000</v>
      </c>
      <c r="D38" s="23">
        <v>267734.74</v>
      </c>
    </row>
    <row r="39" spans="1:4" s="4" customFormat="1" ht="12.75" outlineLevel="2">
      <c r="A39" s="24" t="s">
        <v>15</v>
      </c>
      <c r="B39" s="5" t="s">
        <v>44</v>
      </c>
      <c r="C39" s="10">
        <v>0</v>
      </c>
      <c r="D39" s="10">
        <v>8140</v>
      </c>
    </row>
    <row r="40" spans="1:4" ht="51" customHeight="1" outlineLevel="3">
      <c r="A40" s="21" t="s">
        <v>284</v>
      </c>
      <c r="B40" s="1" t="s">
        <v>45</v>
      </c>
      <c r="C40" s="10">
        <v>0</v>
      </c>
      <c r="D40" s="23">
        <v>2140</v>
      </c>
    </row>
    <row r="41" spans="1:4" ht="42" customHeight="1" outlineLevel="3">
      <c r="A41" s="21" t="s">
        <v>47</v>
      </c>
      <c r="B41" s="1" t="s">
        <v>46</v>
      </c>
      <c r="C41" s="10">
        <v>0</v>
      </c>
      <c r="D41" s="23">
        <v>6000</v>
      </c>
    </row>
    <row r="42" spans="1:4" ht="21" customHeight="1">
      <c r="A42" s="6" t="s">
        <v>48</v>
      </c>
      <c r="B42" s="5" t="s">
        <v>269</v>
      </c>
      <c r="C42" s="10">
        <v>575000</v>
      </c>
      <c r="D42" s="10">
        <v>627753.98</v>
      </c>
    </row>
    <row r="43" spans="1:4" s="9" customFormat="1" ht="12.75" outlineLevel="1">
      <c r="A43" s="18" t="s">
        <v>4</v>
      </c>
      <c r="B43" s="19" t="s">
        <v>49</v>
      </c>
      <c r="C43" s="20">
        <v>575000</v>
      </c>
      <c r="D43" s="20">
        <v>627753.98</v>
      </c>
    </row>
    <row r="44" spans="1:4" s="4" customFormat="1" ht="12.75" outlineLevel="2">
      <c r="A44" s="24" t="s">
        <v>15</v>
      </c>
      <c r="B44" s="5" t="s">
        <v>50</v>
      </c>
      <c r="C44" s="10">
        <v>575000</v>
      </c>
      <c r="D44" s="10">
        <v>627753.98</v>
      </c>
    </row>
    <row r="45" spans="1:4" ht="26.25" customHeight="1" outlineLevel="4">
      <c r="A45" s="21" t="s">
        <v>52</v>
      </c>
      <c r="B45" s="1" t="s">
        <v>51</v>
      </c>
      <c r="C45" s="23">
        <v>0</v>
      </c>
      <c r="D45" s="23">
        <v>500</v>
      </c>
    </row>
    <row r="46" spans="1:4" ht="50.25" customHeight="1" outlineLevel="3">
      <c r="A46" s="21" t="s">
        <v>54</v>
      </c>
      <c r="B46" s="1" t="s">
        <v>53</v>
      </c>
      <c r="C46" s="23">
        <v>80000</v>
      </c>
      <c r="D46" s="23">
        <v>87400</v>
      </c>
    </row>
    <row r="47" spans="1:4" ht="30" customHeight="1" outlineLevel="3">
      <c r="A47" s="21" t="s">
        <v>56</v>
      </c>
      <c r="B47" s="1" t="s">
        <v>55</v>
      </c>
      <c r="C47" s="23">
        <v>495000</v>
      </c>
      <c r="D47" s="23">
        <v>539853.98</v>
      </c>
    </row>
    <row r="48" spans="1:4" ht="18" customHeight="1">
      <c r="A48" s="6" t="s">
        <v>58</v>
      </c>
      <c r="B48" s="5" t="s">
        <v>270</v>
      </c>
      <c r="C48" s="10">
        <v>104000</v>
      </c>
      <c r="D48" s="10">
        <v>116100</v>
      </c>
    </row>
    <row r="49" spans="1:4" s="9" customFormat="1" ht="15" customHeight="1" outlineLevel="1">
      <c r="A49" s="18" t="s">
        <v>4</v>
      </c>
      <c r="B49" s="19" t="s">
        <v>59</v>
      </c>
      <c r="C49" s="20">
        <v>104000</v>
      </c>
      <c r="D49" s="20">
        <v>116100</v>
      </c>
    </row>
    <row r="50" spans="1:4" s="4" customFormat="1" ht="15" customHeight="1" outlineLevel="2">
      <c r="A50" s="24" t="s">
        <v>15</v>
      </c>
      <c r="B50" s="5" t="s">
        <v>60</v>
      </c>
      <c r="C50" s="10">
        <v>104000</v>
      </c>
      <c r="D50" s="10">
        <v>116100</v>
      </c>
    </row>
    <row r="51" spans="1:4" ht="27" customHeight="1" outlineLevel="3">
      <c r="A51" s="21" t="s">
        <v>56</v>
      </c>
      <c r="B51" s="1" t="s">
        <v>61</v>
      </c>
      <c r="C51" s="23">
        <v>104000</v>
      </c>
      <c r="D51" s="23">
        <v>116100</v>
      </c>
    </row>
    <row r="52" spans="1:4" ht="26.25" customHeight="1" outlineLevel="4">
      <c r="A52" s="21" t="s">
        <v>57</v>
      </c>
      <c r="B52" s="1" t="s">
        <v>61</v>
      </c>
      <c r="C52" s="23">
        <v>104000</v>
      </c>
      <c r="D52" s="23">
        <v>116100</v>
      </c>
    </row>
    <row r="53" spans="1:4" ht="28.5" customHeight="1">
      <c r="A53" s="6" t="s">
        <v>62</v>
      </c>
      <c r="B53" s="5" t="s">
        <v>271</v>
      </c>
      <c r="C53" s="23">
        <v>0</v>
      </c>
      <c r="D53" s="23">
        <v>4100</v>
      </c>
    </row>
    <row r="54" spans="1:4" s="9" customFormat="1" ht="12.75" outlineLevel="1">
      <c r="A54" s="18" t="s">
        <v>4</v>
      </c>
      <c r="B54" s="19" t="s">
        <v>63</v>
      </c>
      <c r="C54" s="20">
        <v>0</v>
      </c>
      <c r="D54" s="20">
        <v>4100</v>
      </c>
    </row>
    <row r="55" spans="1:4" s="4" customFormat="1" ht="17.25" customHeight="1" outlineLevel="2">
      <c r="A55" s="24" t="s">
        <v>15</v>
      </c>
      <c r="B55" s="5" t="s">
        <v>64</v>
      </c>
      <c r="C55" s="23">
        <v>0</v>
      </c>
      <c r="D55" s="23">
        <v>4100</v>
      </c>
    </row>
    <row r="56" spans="1:4" ht="72" customHeight="1" outlineLevel="4">
      <c r="A56" s="21" t="s">
        <v>16</v>
      </c>
      <c r="B56" s="1" t="s">
        <v>65</v>
      </c>
      <c r="C56" s="23">
        <v>0</v>
      </c>
      <c r="D56" s="23">
        <v>4100</v>
      </c>
    </row>
    <row r="57" spans="1:4" ht="30" customHeight="1">
      <c r="A57" s="6" t="s">
        <v>285</v>
      </c>
      <c r="B57" s="5" t="s">
        <v>272</v>
      </c>
      <c r="C57" s="10">
        <v>0</v>
      </c>
      <c r="D57" s="10">
        <v>5500</v>
      </c>
    </row>
    <row r="58" spans="1:4" s="9" customFormat="1" ht="12.75" outlineLevel="1">
      <c r="A58" s="18" t="s">
        <v>4</v>
      </c>
      <c r="B58" s="19" t="s">
        <v>66</v>
      </c>
      <c r="C58" s="20">
        <v>0</v>
      </c>
      <c r="D58" s="20">
        <v>5500</v>
      </c>
    </row>
    <row r="59" spans="1:4" s="4" customFormat="1" ht="12.75" outlineLevel="2">
      <c r="A59" s="24" t="s">
        <v>15</v>
      </c>
      <c r="B59" s="5" t="s">
        <v>67</v>
      </c>
      <c r="C59" s="10">
        <v>0</v>
      </c>
      <c r="D59" s="10">
        <v>5500</v>
      </c>
    </row>
    <row r="60" spans="1:4" ht="30" customHeight="1" outlineLevel="3">
      <c r="A60" s="21" t="s">
        <v>56</v>
      </c>
      <c r="B60" s="1" t="s">
        <v>68</v>
      </c>
      <c r="C60" s="23">
        <v>0</v>
      </c>
      <c r="D60" s="23">
        <v>5500</v>
      </c>
    </row>
    <row r="61" spans="1:4" ht="57" customHeight="1">
      <c r="A61" s="6" t="s">
        <v>69</v>
      </c>
      <c r="B61" s="5" t="s">
        <v>273</v>
      </c>
      <c r="C61" s="10">
        <v>1000</v>
      </c>
      <c r="D61" s="10">
        <v>1800</v>
      </c>
    </row>
    <row r="62" spans="1:4" s="9" customFormat="1" ht="12.75" outlineLevel="1">
      <c r="A62" s="18" t="s">
        <v>4</v>
      </c>
      <c r="B62" s="19" t="s">
        <v>70</v>
      </c>
      <c r="C62" s="20">
        <v>1000</v>
      </c>
      <c r="D62" s="20">
        <v>1800</v>
      </c>
    </row>
    <row r="63" spans="1:4" s="4" customFormat="1" ht="12.75" outlineLevel="2">
      <c r="A63" s="24" t="s">
        <v>15</v>
      </c>
      <c r="B63" s="5" t="s">
        <v>71</v>
      </c>
      <c r="C63" s="10">
        <v>1000</v>
      </c>
      <c r="D63" s="10">
        <v>1800</v>
      </c>
    </row>
    <row r="64" spans="1:4" ht="27.75" customHeight="1" outlineLevel="3">
      <c r="A64" s="21" t="s">
        <v>56</v>
      </c>
      <c r="B64" s="1" t="s">
        <v>72</v>
      </c>
      <c r="C64" s="23">
        <v>1000</v>
      </c>
      <c r="D64" s="23">
        <v>1800</v>
      </c>
    </row>
    <row r="65" spans="1:4" ht="33" customHeight="1">
      <c r="A65" s="6" t="s">
        <v>73</v>
      </c>
      <c r="B65" s="5" t="s">
        <v>274</v>
      </c>
      <c r="C65" s="10">
        <v>0</v>
      </c>
      <c r="D65" s="10">
        <v>3000</v>
      </c>
    </row>
    <row r="66" spans="1:4" s="9" customFormat="1" ht="15" customHeight="1" outlineLevel="1">
      <c r="A66" s="18" t="s">
        <v>4</v>
      </c>
      <c r="B66" s="19" t="s">
        <v>74</v>
      </c>
      <c r="C66" s="20">
        <v>0</v>
      </c>
      <c r="D66" s="20">
        <v>3000</v>
      </c>
    </row>
    <row r="67" spans="1:4" s="4" customFormat="1" ht="12.75" outlineLevel="2">
      <c r="A67" s="24" t="s">
        <v>15</v>
      </c>
      <c r="B67" s="5" t="s">
        <v>75</v>
      </c>
      <c r="C67" s="10">
        <v>0</v>
      </c>
      <c r="D67" s="10">
        <v>3000</v>
      </c>
    </row>
    <row r="68" spans="1:4" ht="48.75" customHeight="1" outlineLevel="3">
      <c r="A68" s="21" t="s">
        <v>283</v>
      </c>
      <c r="B68" s="1" t="s">
        <v>76</v>
      </c>
      <c r="C68" s="23">
        <v>0</v>
      </c>
      <c r="D68" s="23">
        <v>3000</v>
      </c>
    </row>
    <row r="69" spans="1:4" ht="39">
      <c r="A69" s="6" t="s">
        <v>77</v>
      </c>
      <c r="B69" s="5" t="s">
        <v>275</v>
      </c>
      <c r="C69" s="10">
        <v>15779780.3</v>
      </c>
      <c r="D69" s="10">
        <f>D70+D73</f>
        <v>15769842.3</v>
      </c>
    </row>
    <row r="70" spans="1:4" s="9" customFormat="1" ht="12.75" outlineLevel="1">
      <c r="A70" s="18" t="s">
        <v>4</v>
      </c>
      <c r="B70" s="19" t="s">
        <v>78</v>
      </c>
      <c r="C70" s="20">
        <v>255000</v>
      </c>
      <c r="D70" s="20">
        <v>274229</v>
      </c>
    </row>
    <row r="71" spans="1:4" s="4" customFormat="1" ht="15.75" customHeight="1" outlineLevel="2">
      <c r="A71" s="24" t="s">
        <v>15</v>
      </c>
      <c r="B71" s="5" t="s">
        <v>79</v>
      </c>
      <c r="C71" s="10">
        <v>255000</v>
      </c>
      <c r="D71" s="10">
        <v>274229</v>
      </c>
    </row>
    <row r="72" spans="1:4" ht="31.5" customHeight="1" outlineLevel="3">
      <c r="A72" s="21" t="s">
        <v>56</v>
      </c>
      <c r="B72" s="1" t="s">
        <v>80</v>
      </c>
      <c r="C72" s="23">
        <v>255000</v>
      </c>
      <c r="D72" s="23">
        <v>274229</v>
      </c>
    </row>
    <row r="73" spans="1:4" s="9" customFormat="1" ht="12.75" outlineLevel="1">
      <c r="A73" s="8" t="s">
        <v>83</v>
      </c>
      <c r="B73" s="7" t="s">
        <v>82</v>
      </c>
      <c r="C73" s="11">
        <v>15524780.3</v>
      </c>
      <c r="D73" s="11">
        <f>D74+D85</f>
        <v>15495613.3</v>
      </c>
    </row>
    <row r="74" spans="1:4" s="4" customFormat="1" ht="27" customHeight="1" outlineLevel="2">
      <c r="A74" s="24" t="s">
        <v>85</v>
      </c>
      <c r="B74" s="5" t="s">
        <v>84</v>
      </c>
      <c r="C74" s="10">
        <v>15524780.3</v>
      </c>
      <c r="D74" s="10">
        <f>D75+D76+D77+D78+D79+D80+D81+D82+D83+D84</f>
        <v>15499780.3</v>
      </c>
    </row>
    <row r="75" spans="1:4" ht="28.5" customHeight="1" outlineLevel="3">
      <c r="A75" s="21" t="s">
        <v>87</v>
      </c>
      <c r="B75" s="1" t="s">
        <v>86</v>
      </c>
      <c r="C75" s="23">
        <v>886000</v>
      </c>
      <c r="D75" s="23">
        <v>886000</v>
      </c>
    </row>
    <row r="76" spans="1:4" ht="36" customHeight="1" outlineLevel="3">
      <c r="A76" s="21" t="s">
        <v>89</v>
      </c>
      <c r="B76" s="1" t="s">
        <v>88</v>
      </c>
      <c r="C76" s="23">
        <v>2456139.5</v>
      </c>
      <c r="D76" s="23">
        <v>2456139.5</v>
      </c>
    </row>
    <row r="77" spans="1:4" ht="30" customHeight="1" outlineLevel="3">
      <c r="A77" s="21" t="s">
        <v>91</v>
      </c>
      <c r="B77" s="1" t="s">
        <v>90</v>
      </c>
      <c r="C77" s="23">
        <v>1150000</v>
      </c>
      <c r="D77" s="23">
        <v>1150000</v>
      </c>
    </row>
    <row r="78" spans="1:4" ht="39" customHeight="1" outlineLevel="3">
      <c r="A78" s="21" t="s">
        <v>93</v>
      </c>
      <c r="B78" s="1" t="s">
        <v>92</v>
      </c>
      <c r="C78" s="23">
        <v>4040.8</v>
      </c>
      <c r="D78" s="23">
        <v>4040.8</v>
      </c>
    </row>
    <row r="79" spans="1:4" ht="27" customHeight="1" outlineLevel="3">
      <c r="A79" s="21" t="s">
        <v>95</v>
      </c>
      <c r="B79" s="1" t="s">
        <v>94</v>
      </c>
      <c r="C79" s="23">
        <v>344000</v>
      </c>
      <c r="D79" s="23">
        <v>344000</v>
      </c>
    </row>
    <row r="80" spans="1:4" ht="29.25" customHeight="1" outlineLevel="3">
      <c r="A80" s="21" t="s">
        <v>97</v>
      </c>
      <c r="B80" s="1" t="s">
        <v>96</v>
      </c>
      <c r="C80" s="23">
        <v>339000</v>
      </c>
      <c r="D80" s="23">
        <v>339000</v>
      </c>
    </row>
    <row r="81" spans="1:4" ht="48" customHeight="1" outlineLevel="3">
      <c r="A81" s="21" t="s">
        <v>99</v>
      </c>
      <c r="B81" s="1" t="s">
        <v>98</v>
      </c>
      <c r="C81" s="23">
        <v>837000</v>
      </c>
      <c r="D81" s="23">
        <v>812000</v>
      </c>
    </row>
    <row r="82" spans="1:4" ht="38.25" customHeight="1" outlineLevel="3">
      <c r="A82" s="21" t="s">
        <v>101</v>
      </c>
      <c r="B82" s="1" t="s">
        <v>100</v>
      </c>
      <c r="C82" s="23">
        <v>7813000</v>
      </c>
      <c r="D82" s="23">
        <v>7813000</v>
      </c>
    </row>
    <row r="83" spans="1:4" ht="60" customHeight="1" outlineLevel="3">
      <c r="A83" s="21" t="s">
        <v>103</v>
      </c>
      <c r="B83" s="1" t="s">
        <v>102</v>
      </c>
      <c r="C83" s="23">
        <v>1130400</v>
      </c>
      <c r="D83" s="23">
        <v>1130400</v>
      </c>
    </row>
    <row r="84" spans="1:4" ht="50.25" customHeight="1" outlineLevel="3">
      <c r="A84" s="21" t="s">
        <v>105</v>
      </c>
      <c r="B84" s="1" t="s">
        <v>104</v>
      </c>
      <c r="C84" s="23">
        <v>565200</v>
      </c>
      <c r="D84" s="23">
        <v>565200</v>
      </c>
    </row>
    <row r="85" spans="1:4" s="4" customFormat="1" ht="36" customHeight="1" outlineLevel="2">
      <c r="A85" s="24" t="s">
        <v>107</v>
      </c>
      <c r="B85" s="5" t="s">
        <v>106</v>
      </c>
      <c r="C85" s="10">
        <v>0</v>
      </c>
      <c r="D85" s="10">
        <v>-4167</v>
      </c>
    </row>
    <row r="86" spans="1:4" ht="39" customHeight="1" outlineLevel="3">
      <c r="A86" s="21" t="s">
        <v>109</v>
      </c>
      <c r="B86" s="1" t="s">
        <v>108</v>
      </c>
      <c r="C86" s="23">
        <v>0</v>
      </c>
      <c r="D86" s="23">
        <v>-4167</v>
      </c>
    </row>
    <row r="87" spans="1:4" ht="42" customHeight="1">
      <c r="A87" s="6" t="s">
        <v>110</v>
      </c>
      <c r="B87" s="5" t="s">
        <v>276</v>
      </c>
      <c r="C87" s="10">
        <v>50657772.08</v>
      </c>
      <c r="D87" s="10">
        <v>50377654.04</v>
      </c>
    </row>
    <row r="88" spans="1:4" s="9" customFormat="1" ht="20.25" customHeight="1" outlineLevel="1">
      <c r="A88" s="18" t="s">
        <v>4</v>
      </c>
      <c r="B88" s="19" t="s">
        <v>111</v>
      </c>
      <c r="C88" s="20">
        <v>12062000</v>
      </c>
      <c r="D88" s="20">
        <v>12183808.66</v>
      </c>
    </row>
    <row r="89" spans="1:4" s="4" customFormat="1" ht="12.75" outlineLevel="2">
      <c r="A89" s="24" t="s">
        <v>41</v>
      </c>
      <c r="B89" s="5" t="s">
        <v>112</v>
      </c>
      <c r="C89" s="10">
        <v>12000</v>
      </c>
      <c r="D89" s="10">
        <v>12000</v>
      </c>
    </row>
    <row r="90" spans="1:4" ht="25.5" customHeight="1" outlineLevel="3">
      <c r="A90" s="21" t="s">
        <v>114</v>
      </c>
      <c r="B90" s="1" t="s">
        <v>113</v>
      </c>
      <c r="C90" s="23">
        <v>12000</v>
      </c>
      <c r="D90" s="23">
        <v>12000</v>
      </c>
    </row>
    <row r="91" spans="1:4" s="4" customFormat="1" ht="24" customHeight="1" outlineLevel="2">
      <c r="A91" s="24" t="s">
        <v>116</v>
      </c>
      <c r="B91" s="5" t="s">
        <v>115</v>
      </c>
      <c r="C91" s="10">
        <v>10800000</v>
      </c>
      <c r="D91" s="10">
        <v>10802500</v>
      </c>
    </row>
    <row r="92" spans="1:4" ht="15" customHeight="1" outlineLevel="3">
      <c r="A92" s="21" t="s">
        <v>118</v>
      </c>
      <c r="B92" s="1" t="s">
        <v>117</v>
      </c>
      <c r="C92" s="23">
        <v>10800000</v>
      </c>
      <c r="D92" s="23">
        <v>10802500</v>
      </c>
    </row>
    <row r="93" spans="1:4" s="4" customFormat="1" ht="27" customHeight="1" outlineLevel="2">
      <c r="A93" s="24" t="s">
        <v>120</v>
      </c>
      <c r="B93" s="5" t="s">
        <v>119</v>
      </c>
      <c r="C93" s="10">
        <v>40000</v>
      </c>
      <c r="D93" s="10">
        <v>40432</v>
      </c>
    </row>
    <row r="94" spans="1:4" ht="72" customHeight="1" outlineLevel="3">
      <c r="A94" s="21" t="s">
        <v>122</v>
      </c>
      <c r="B94" s="1" t="s">
        <v>121</v>
      </c>
      <c r="C94" s="23">
        <v>40000</v>
      </c>
      <c r="D94" s="23">
        <v>40432</v>
      </c>
    </row>
    <row r="95" spans="1:4" s="4" customFormat="1" ht="15" customHeight="1" outlineLevel="2">
      <c r="A95" s="24" t="s">
        <v>124</v>
      </c>
      <c r="B95" s="5" t="s">
        <v>123</v>
      </c>
      <c r="C95" s="10">
        <v>600000</v>
      </c>
      <c r="D95" s="10">
        <v>685635.65</v>
      </c>
    </row>
    <row r="96" spans="1:4" ht="28.5" customHeight="1" outlineLevel="4">
      <c r="A96" s="21" t="s">
        <v>126</v>
      </c>
      <c r="B96" s="1" t="s">
        <v>125</v>
      </c>
      <c r="C96" s="23">
        <v>600000</v>
      </c>
      <c r="D96" s="23">
        <v>685635.65</v>
      </c>
    </row>
    <row r="97" spans="1:4" s="4" customFormat="1" ht="13.5" customHeight="1" outlineLevel="2">
      <c r="A97" s="24" t="s">
        <v>15</v>
      </c>
      <c r="B97" s="5" t="s">
        <v>127</v>
      </c>
      <c r="C97" s="10">
        <v>180000</v>
      </c>
      <c r="D97" s="10">
        <v>180814.01</v>
      </c>
    </row>
    <row r="98" spans="1:4" ht="28.5" customHeight="1" outlineLevel="3">
      <c r="A98" s="21" t="s">
        <v>56</v>
      </c>
      <c r="B98" s="1" t="s">
        <v>128</v>
      </c>
      <c r="C98" s="23">
        <v>180000</v>
      </c>
      <c r="D98" s="23">
        <v>180814.01</v>
      </c>
    </row>
    <row r="99" spans="1:4" s="4" customFormat="1" ht="12" customHeight="1" outlineLevel="2">
      <c r="A99" s="24" t="s">
        <v>81</v>
      </c>
      <c r="B99" s="5" t="s">
        <v>129</v>
      </c>
      <c r="C99" s="10">
        <v>430000</v>
      </c>
      <c r="D99" s="10">
        <v>462427</v>
      </c>
    </row>
    <row r="100" spans="1:4" ht="18" customHeight="1" outlineLevel="3">
      <c r="A100" s="21" t="s">
        <v>131</v>
      </c>
      <c r="B100" s="1" t="s">
        <v>130</v>
      </c>
      <c r="C100" s="23">
        <v>430000</v>
      </c>
      <c r="D100" s="23">
        <v>462427</v>
      </c>
    </row>
    <row r="101" spans="1:4" s="9" customFormat="1" ht="15.75" customHeight="1" outlineLevel="1">
      <c r="A101" s="8" t="s">
        <v>83</v>
      </c>
      <c r="B101" s="7" t="s">
        <v>132</v>
      </c>
      <c r="C101" s="11">
        <v>38595772.08</v>
      </c>
      <c r="D101" s="11">
        <v>38193845.38</v>
      </c>
    </row>
    <row r="102" spans="1:4" s="4" customFormat="1" ht="27" customHeight="1" outlineLevel="2">
      <c r="A102" s="24" t="s">
        <v>85</v>
      </c>
      <c r="B102" s="5" t="s">
        <v>133</v>
      </c>
      <c r="C102" s="10">
        <v>38448900.96</v>
      </c>
      <c r="D102" s="10">
        <v>38046974.26</v>
      </c>
    </row>
    <row r="103" spans="1:4" ht="50.25" customHeight="1" outlineLevel="3">
      <c r="A103" s="21" t="s">
        <v>135</v>
      </c>
      <c r="B103" s="1" t="s">
        <v>134</v>
      </c>
      <c r="C103" s="23">
        <v>12139438.77</v>
      </c>
      <c r="D103" s="23">
        <v>12000991.3</v>
      </c>
    </row>
    <row r="104" spans="1:4" ht="42" customHeight="1" outlineLevel="3">
      <c r="A104" s="21" t="s">
        <v>137</v>
      </c>
      <c r="B104" s="1" t="s">
        <v>136</v>
      </c>
      <c r="C104" s="23">
        <v>3856232.19</v>
      </c>
      <c r="D104" s="23">
        <v>3812252.76</v>
      </c>
    </row>
    <row r="105" spans="1:4" ht="28.5" customHeight="1" outlineLevel="3">
      <c r="A105" s="21" t="s">
        <v>139</v>
      </c>
      <c r="B105" s="1" t="s">
        <v>138</v>
      </c>
      <c r="C105" s="23">
        <v>53000</v>
      </c>
      <c r="D105" s="23">
        <v>52964.4</v>
      </c>
    </row>
    <row r="106" spans="1:4" ht="51.75" customHeight="1" outlineLevel="3">
      <c r="A106" s="21" t="s">
        <v>141</v>
      </c>
      <c r="B106" s="1" t="s">
        <v>140</v>
      </c>
      <c r="C106" s="23">
        <v>165230</v>
      </c>
      <c r="D106" s="23">
        <v>158765.8</v>
      </c>
    </row>
    <row r="107" spans="1:4" ht="51" customHeight="1" outlineLevel="3">
      <c r="A107" s="21" t="s">
        <v>143</v>
      </c>
      <c r="B107" s="1" t="s">
        <v>142</v>
      </c>
      <c r="C107" s="23">
        <v>129600</v>
      </c>
      <c r="D107" s="23">
        <v>129600</v>
      </c>
    </row>
    <row r="108" spans="1:4" ht="39" customHeight="1" outlineLevel="3">
      <c r="A108" s="21" t="s">
        <v>145</v>
      </c>
      <c r="B108" s="1" t="s">
        <v>144</v>
      </c>
      <c r="C108" s="23">
        <v>16528000</v>
      </c>
      <c r="D108" s="23">
        <v>16528000</v>
      </c>
    </row>
    <row r="109" spans="1:4" ht="41.25" customHeight="1" outlineLevel="3">
      <c r="A109" s="21" t="s">
        <v>147</v>
      </c>
      <c r="B109" s="1" t="s">
        <v>146</v>
      </c>
      <c r="C109" s="23">
        <v>5577400</v>
      </c>
      <c r="D109" s="23">
        <v>5364400</v>
      </c>
    </row>
    <row r="110" spans="1:4" s="4" customFormat="1" ht="12.75" outlineLevel="2">
      <c r="A110" s="24" t="s">
        <v>149</v>
      </c>
      <c r="B110" s="5" t="s">
        <v>148</v>
      </c>
      <c r="C110" s="10">
        <v>146871.12</v>
      </c>
      <c r="D110" s="10">
        <v>146871.12</v>
      </c>
    </row>
    <row r="111" spans="1:4" ht="15.75" customHeight="1" outlineLevel="3">
      <c r="A111" s="21" t="s">
        <v>151</v>
      </c>
      <c r="B111" s="1" t="s">
        <v>150</v>
      </c>
      <c r="C111" s="23">
        <v>146871.12</v>
      </c>
      <c r="D111" s="23">
        <v>146871.12</v>
      </c>
    </row>
    <row r="112" spans="1:4" ht="45" customHeight="1">
      <c r="A112" s="6" t="s">
        <v>152</v>
      </c>
      <c r="B112" s="5" t="s">
        <v>277</v>
      </c>
      <c r="C112" s="10">
        <v>1982404</v>
      </c>
      <c r="D112" s="10">
        <v>2072501.12</v>
      </c>
    </row>
    <row r="113" spans="1:4" s="9" customFormat="1" ht="12.75" outlineLevel="1">
      <c r="A113" s="18" t="s">
        <v>4</v>
      </c>
      <c r="B113" s="19" t="s">
        <v>153</v>
      </c>
      <c r="C113" s="20">
        <v>1982404</v>
      </c>
      <c r="D113" s="20">
        <v>2072501.12</v>
      </c>
    </row>
    <row r="114" spans="1:4" s="4" customFormat="1" ht="24" outlineLevel="2">
      <c r="A114" s="24" t="s">
        <v>116</v>
      </c>
      <c r="B114" s="5" t="s">
        <v>154</v>
      </c>
      <c r="C114" s="10">
        <v>1982404</v>
      </c>
      <c r="D114" s="10">
        <v>2072501.12</v>
      </c>
    </row>
    <row r="115" spans="1:4" ht="27" customHeight="1" outlineLevel="3">
      <c r="A115" s="21" t="s">
        <v>156</v>
      </c>
      <c r="B115" s="1" t="s">
        <v>155</v>
      </c>
      <c r="C115" s="23">
        <v>1915280</v>
      </c>
      <c r="D115" s="23">
        <v>1984788.85</v>
      </c>
    </row>
    <row r="116" spans="1:4" ht="15" customHeight="1" outlineLevel="3">
      <c r="A116" s="21" t="s">
        <v>158</v>
      </c>
      <c r="B116" s="1" t="s">
        <v>157</v>
      </c>
      <c r="C116" s="23">
        <v>67124</v>
      </c>
      <c r="D116" s="23">
        <v>87712.27</v>
      </c>
    </row>
    <row r="117" spans="1:4" ht="31.5" customHeight="1">
      <c r="A117" s="6" t="s">
        <v>159</v>
      </c>
      <c r="B117" s="5" t="s">
        <v>278</v>
      </c>
      <c r="C117" s="10">
        <v>6672000</v>
      </c>
      <c r="D117" s="10">
        <v>6673205.07</v>
      </c>
    </row>
    <row r="118" spans="1:4" s="9" customFormat="1" ht="12.75" outlineLevel="1">
      <c r="A118" s="18" t="s">
        <v>4</v>
      </c>
      <c r="B118" s="19" t="s">
        <v>160</v>
      </c>
      <c r="C118" s="20">
        <v>217000</v>
      </c>
      <c r="D118" s="20">
        <v>218205.07</v>
      </c>
    </row>
    <row r="119" spans="1:4" s="4" customFormat="1" ht="26.25" outlineLevel="2">
      <c r="A119" s="6" t="s">
        <v>116</v>
      </c>
      <c r="B119" s="5" t="s">
        <v>161</v>
      </c>
      <c r="C119" s="10">
        <v>133000</v>
      </c>
      <c r="D119" s="10">
        <v>133451.03</v>
      </c>
    </row>
    <row r="120" spans="1:4" ht="25.5" customHeight="1" outlineLevel="3">
      <c r="A120" s="21" t="s">
        <v>156</v>
      </c>
      <c r="B120" s="1" t="s">
        <v>162</v>
      </c>
      <c r="C120" s="23">
        <v>133000</v>
      </c>
      <c r="D120" s="23">
        <v>133451.03</v>
      </c>
    </row>
    <row r="121" spans="1:4" s="26" customFormat="1" ht="12" outlineLevel="2">
      <c r="A121" s="24" t="s">
        <v>15</v>
      </c>
      <c r="B121" s="25" t="s">
        <v>163</v>
      </c>
      <c r="C121" s="22">
        <v>84000</v>
      </c>
      <c r="D121" s="22">
        <v>84754.04</v>
      </c>
    </row>
    <row r="122" spans="1:4" ht="27.75" customHeight="1" outlineLevel="3">
      <c r="A122" s="21" t="s">
        <v>56</v>
      </c>
      <c r="B122" s="1" t="s">
        <v>164</v>
      </c>
      <c r="C122" s="23">
        <v>84000</v>
      </c>
      <c r="D122" s="23">
        <v>84754.04</v>
      </c>
    </row>
    <row r="123" spans="1:4" s="9" customFormat="1" ht="19.5" customHeight="1" outlineLevel="1">
      <c r="A123" s="8" t="s">
        <v>83</v>
      </c>
      <c r="B123" s="7" t="s">
        <v>165</v>
      </c>
      <c r="C123" s="11">
        <v>6455000</v>
      </c>
      <c r="D123" s="11">
        <v>6455000</v>
      </c>
    </row>
    <row r="124" spans="1:4" s="4" customFormat="1" ht="27" customHeight="1" outlineLevel="2">
      <c r="A124" s="24" t="s">
        <v>85</v>
      </c>
      <c r="B124" s="5" t="s">
        <v>166</v>
      </c>
      <c r="C124" s="10">
        <v>6455000</v>
      </c>
      <c r="D124" s="10">
        <v>6455000</v>
      </c>
    </row>
    <row r="125" spans="1:4" ht="39" customHeight="1" outlineLevel="3">
      <c r="A125" s="21" t="s">
        <v>168</v>
      </c>
      <c r="B125" s="1" t="s">
        <v>167</v>
      </c>
      <c r="C125" s="23">
        <v>4339000</v>
      </c>
      <c r="D125" s="23">
        <v>4339000</v>
      </c>
    </row>
    <row r="126" spans="1:4" ht="60.75" customHeight="1" outlineLevel="3">
      <c r="A126" s="21" t="s">
        <v>170</v>
      </c>
      <c r="B126" s="1" t="s">
        <v>169</v>
      </c>
      <c r="C126" s="23">
        <v>2116000</v>
      </c>
      <c r="D126" s="23">
        <v>2116000</v>
      </c>
    </row>
    <row r="127" spans="1:4" ht="36" customHeight="1">
      <c r="A127" s="6" t="s">
        <v>171</v>
      </c>
      <c r="B127" s="5" t="s">
        <v>279</v>
      </c>
      <c r="C127" s="10">
        <v>2332300</v>
      </c>
      <c r="D127" s="10">
        <v>2332991.05</v>
      </c>
    </row>
    <row r="128" spans="1:4" s="9" customFormat="1" ht="14.25" customHeight="1" outlineLevel="1">
      <c r="A128" s="18" t="s">
        <v>4</v>
      </c>
      <c r="B128" s="19" t="s">
        <v>172</v>
      </c>
      <c r="C128" s="20">
        <v>44000</v>
      </c>
      <c r="D128" s="20">
        <v>44841.05</v>
      </c>
    </row>
    <row r="129" spans="1:4" s="4" customFormat="1" ht="26.25" customHeight="1" outlineLevel="2">
      <c r="A129" s="24" t="s">
        <v>116</v>
      </c>
      <c r="B129" s="5" t="s">
        <v>173</v>
      </c>
      <c r="C129" s="10">
        <v>44000</v>
      </c>
      <c r="D129" s="10">
        <v>44841.05</v>
      </c>
    </row>
    <row r="130" spans="1:4" ht="18" customHeight="1" outlineLevel="3">
      <c r="A130" s="21" t="s">
        <v>118</v>
      </c>
      <c r="B130" s="1" t="s">
        <v>174</v>
      </c>
      <c r="C130" s="23">
        <v>44000</v>
      </c>
      <c r="D130" s="23">
        <v>44841.05</v>
      </c>
    </row>
    <row r="131" spans="1:4" s="9" customFormat="1" ht="17.25" customHeight="1" outlineLevel="1">
      <c r="A131" s="8" t="s">
        <v>83</v>
      </c>
      <c r="B131" s="7" t="s">
        <v>175</v>
      </c>
      <c r="C131" s="11">
        <v>2288300</v>
      </c>
      <c r="D131" s="11">
        <v>2288150</v>
      </c>
    </row>
    <row r="132" spans="1:4" ht="27" customHeight="1" outlineLevel="2">
      <c r="A132" s="21" t="s">
        <v>85</v>
      </c>
      <c r="B132" s="1" t="s">
        <v>176</v>
      </c>
      <c r="C132" s="23">
        <v>2288300</v>
      </c>
      <c r="D132" s="23">
        <v>2288150</v>
      </c>
    </row>
    <row r="133" spans="1:4" ht="39" customHeight="1" outlineLevel="3">
      <c r="A133" s="21" t="s">
        <v>178</v>
      </c>
      <c r="B133" s="1" t="s">
        <v>177</v>
      </c>
      <c r="C133" s="23">
        <v>10000</v>
      </c>
      <c r="D133" s="23">
        <v>9850</v>
      </c>
    </row>
    <row r="134" spans="1:4" ht="36" customHeight="1" outlineLevel="3">
      <c r="A134" s="21" t="s">
        <v>180</v>
      </c>
      <c r="B134" s="1" t="s">
        <v>179</v>
      </c>
      <c r="C134" s="23">
        <v>830000</v>
      </c>
      <c r="D134" s="23">
        <v>830000</v>
      </c>
    </row>
    <row r="135" spans="1:4" ht="70.5" customHeight="1" outlineLevel="3">
      <c r="A135" s="21" t="s">
        <v>182</v>
      </c>
      <c r="B135" s="1" t="s">
        <v>181</v>
      </c>
      <c r="C135" s="23">
        <v>1440000</v>
      </c>
      <c r="D135" s="23">
        <v>1440000</v>
      </c>
    </row>
    <row r="136" spans="1:4" ht="60.75" customHeight="1" outlineLevel="3">
      <c r="A136" s="21" t="s">
        <v>184</v>
      </c>
      <c r="B136" s="1" t="s">
        <v>183</v>
      </c>
      <c r="C136" s="23">
        <v>1300</v>
      </c>
      <c r="D136" s="23">
        <v>1300</v>
      </c>
    </row>
    <row r="137" spans="1:4" ht="37.5" customHeight="1" outlineLevel="3">
      <c r="A137" s="21" t="s">
        <v>186</v>
      </c>
      <c r="B137" s="1" t="s">
        <v>185</v>
      </c>
      <c r="C137" s="23">
        <v>7000</v>
      </c>
      <c r="D137" s="23">
        <v>7000</v>
      </c>
    </row>
    <row r="138" spans="1:4" ht="36" customHeight="1">
      <c r="A138" s="6" t="s">
        <v>188</v>
      </c>
      <c r="B138" s="5" t="s">
        <v>280</v>
      </c>
      <c r="C138" s="10">
        <v>32479364</v>
      </c>
      <c r="D138" s="10">
        <v>32852347.93</v>
      </c>
    </row>
    <row r="139" spans="1:4" s="9" customFormat="1" ht="24" customHeight="1" outlineLevel="1">
      <c r="A139" s="18" t="s">
        <v>4</v>
      </c>
      <c r="B139" s="19" t="s">
        <v>189</v>
      </c>
      <c r="C139" s="20">
        <v>32479364</v>
      </c>
      <c r="D139" s="20">
        <v>32852347.93</v>
      </c>
    </row>
    <row r="140" spans="1:4" s="4" customFormat="1" ht="25.5" customHeight="1" outlineLevel="2">
      <c r="A140" s="24" t="s">
        <v>191</v>
      </c>
      <c r="B140" s="5" t="s">
        <v>190</v>
      </c>
      <c r="C140" s="10">
        <v>7614000</v>
      </c>
      <c r="D140" s="10">
        <v>7985957.04</v>
      </c>
    </row>
    <row r="141" spans="1:4" ht="62.25" customHeight="1" outlineLevel="4">
      <c r="A141" s="21" t="s">
        <v>193</v>
      </c>
      <c r="B141" s="1" t="s">
        <v>192</v>
      </c>
      <c r="C141" s="23">
        <v>5700000</v>
      </c>
      <c r="D141" s="23">
        <v>5989871.21</v>
      </c>
    </row>
    <row r="142" spans="1:4" ht="60" customHeight="1" outlineLevel="4">
      <c r="A142" s="21" t="s">
        <v>193</v>
      </c>
      <c r="B142" s="1" t="s">
        <v>194</v>
      </c>
      <c r="C142" s="23">
        <v>550000</v>
      </c>
      <c r="D142" s="23">
        <v>608950.25</v>
      </c>
    </row>
    <row r="143" spans="1:4" ht="60" customHeight="1" outlineLevel="4">
      <c r="A143" s="21" t="s">
        <v>193</v>
      </c>
      <c r="B143" s="1" t="s">
        <v>195</v>
      </c>
      <c r="C143" s="23">
        <v>900000</v>
      </c>
      <c r="D143" s="23">
        <v>923050.58</v>
      </c>
    </row>
    <row r="144" spans="1:4" ht="41.25" customHeight="1" outlineLevel="3">
      <c r="A144" s="21" t="s">
        <v>197</v>
      </c>
      <c r="B144" s="1" t="s">
        <v>196</v>
      </c>
      <c r="C144" s="23">
        <v>464000</v>
      </c>
      <c r="D144" s="23">
        <v>464085</v>
      </c>
    </row>
    <row r="145" spans="1:4" s="4" customFormat="1" ht="27" customHeight="1" outlineLevel="2">
      <c r="A145" s="24" t="s">
        <v>116</v>
      </c>
      <c r="B145" s="5" t="s">
        <v>198</v>
      </c>
      <c r="C145" s="10">
        <v>0</v>
      </c>
      <c r="D145" s="10">
        <v>200</v>
      </c>
    </row>
    <row r="146" spans="1:4" ht="21" customHeight="1" outlineLevel="3">
      <c r="A146" s="21" t="s">
        <v>158</v>
      </c>
      <c r="B146" s="1" t="s">
        <v>199</v>
      </c>
      <c r="C146" s="10">
        <v>0</v>
      </c>
      <c r="D146" s="23">
        <v>200</v>
      </c>
    </row>
    <row r="147" spans="1:4" s="4" customFormat="1" ht="24" outlineLevel="2">
      <c r="A147" s="24" t="s">
        <v>120</v>
      </c>
      <c r="B147" s="5" t="s">
        <v>200</v>
      </c>
      <c r="C147" s="10">
        <v>24865364</v>
      </c>
      <c r="D147" s="10">
        <v>24865374.67</v>
      </c>
    </row>
    <row r="148" spans="1:4" ht="22.5" outlineLevel="3">
      <c r="A148" s="21" t="s">
        <v>202</v>
      </c>
      <c r="B148" s="1" t="s">
        <v>201</v>
      </c>
      <c r="C148" s="23">
        <v>18133464</v>
      </c>
      <c r="D148" s="23">
        <v>18133464.22</v>
      </c>
    </row>
    <row r="149" spans="1:4" ht="60" customHeight="1" outlineLevel="3">
      <c r="A149" s="21" t="s">
        <v>204</v>
      </c>
      <c r="B149" s="1" t="s">
        <v>203</v>
      </c>
      <c r="C149" s="23">
        <v>6731900</v>
      </c>
      <c r="D149" s="23">
        <v>6731910.45</v>
      </c>
    </row>
    <row r="150" spans="1:4" s="4" customFormat="1" ht="12.75" outlineLevel="2">
      <c r="A150" s="24" t="s">
        <v>81</v>
      </c>
      <c r="B150" s="5" t="s">
        <v>205</v>
      </c>
      <c r="C150" s="10">
        <v>0</v>
      </c>
      <c r="D150" s="10">
        <v>816.22</v>
      </c>
    </row>
    <row r="151" spans="1:4" ht="15.75" customHeight="1" outlineLevel="3">
      <c r="A151" s="21" t="s">
        <v>131</v>
      </c>
      <c r="B151" s="1" t="s">
        <v>206</v>
      </c>
      <c r="C151" s="10">
        <v>0</v>
      </c>
      <c r="D151" s="23">
        <v>816.22</v>
      </c>
    </row>
    <row r="152" spans="1:4" ht="33" customHeight="1">
      <c r="A152" s="6" t="s">
        <v>207</v>
      </c>
      <c r="B152" s="5" t="s">
        <v>281</v>
      </c>
      <c r="C152" s="10">
        <v>82382000</v>
      </c>
      <c r="D152" s="10">
        <v>82152776.97</v>
      </c>
    </row>
    <row r="153" spans="1:4" s="9" customFormat="1" ht="12.75" outlineLevel="1">
      <c r="A153" s="18" t="s">
        <v>4</v>
      </c>
      <c r="B153" s="19" t="s">
        <v>208</v>
      </c>
      <c r="C153" s="20">
        <v>0</v>
      </c>
      <c r="D153" s="20">
        <v>-2325</v>
      </c>
    </row>
    <row r="154" spans="1:4" s="4" customFormat="1" ht="12.75" outlineLevel="2">
      <c r="A154" s="24" t="s">
        <v>81</v>
      </c>
      <c r="B154" s="5" t="s">
        <v>209</v>
      </c>
      <c r="C154" s="10">
        <v>0</v>
      </c>
      <c r="D154" s="10">
        <v>-2325</v>
      </c>
    </row>
    <row r="155" spans="1:4" ht="18" customHeight="1" outlineLevel="3">
      <c r="A155" s="21" t="s">
        <v>131</v>
      </c>
      <c r="B155" s="1" t="s">
        <v>210</v>
      </c>
      <c r="C155" s="10">
        <v>0</v>
      </c>
      <c r="D155" s="23">
        <v>-2325</v>
      </c>
    </row>
    <row r="156" spans="1:4" s="9" customFormat="1" ht="19.5" customHeight="1" outlineLevel="1">
      <c r="A156" s="8" t="s">
        <v>83</v>
      </c>
      <c r="B156" s="7" t="s">
        <v>211</v>
      </c>
      <c r="C156" s="11">
        <v>82382000</v>
      </c>
      <c r="D156" s="11">
        <v>82155101.97</v>
      </c>
    </row>
    <row r="157" spans="1:4" s="4" customFormat="1" ht="27.75" customHeight="1" outlineLevel="2">
      <c r="A157" s="24" t="s">
        <v>85</v>
      </c>
      <c r="B157" s="5" t="s">
        <v>212</v>
      </c>
      <c r="C157" s="10">
        <v>82382000</v>
      </c>
      <c r="D157" s="10">
        <v>82201700</v>
      </c>
    </row>
    <row r="158" spans="1:4" ht="38.25" customHeight="1" outlineLevel="3">
      <c r="A158" s="21" t="s">
        <v>214</v>
      </c>
      <c r="B158" s="1" t="s">
        <v>213</v>
      </c>
      <c r="C158" s="23">
        <v>3996000</v>
      </c>
      <c r="D158" s="23">
        <v>3996000</v>
      </c>
    </row>
    <row r="159" spans="1:4" ht="30" customHeight="1" outlineLevel="3">
      <c r="A159" s="21" t="s">
        <v>216</v>
      </c>
      <c r="B159" s="1" t="s">
        <v>215</v>
      </c>
      <c r="C159" s="23">
        <v>4833100</v>
      </c>
      <c r="D159" s="23">
        <v>4833100</v>
      </c>
    </row>
    <row r="160" spans="1:4" ht="39" customHeight="1" outlineLevel="3">
      <c r="A160" s="21" t="s">
        <v>218</v>
      </c>
      <c r="B160" s="1" t="s">
        <v>217</v>
      </c>
      <c r="C160" s="23">
        <v>1082600</v>
      </c>
      <c r="D160" s="23">
        <v>1082600</v>
      </c>
    </row>
    <row r="161" spans="1:4" ht="105.75" customHeight="1" outlineLevel="3">
      <c r="A161" s="21" t="s">
        <v>220</v>
      </c>
      <c r="B161" s="1" t="s">
        <v>219</v>
      </c>
      <c r="C161" s="23">
        <v>2212000</v>
      </c>
      <c r="D161" s="23">
        <v>2212000</v>
      </c>
    </row>
    <row r="162" spans="1:4" ht="41.25" customHeight="1" outlineLevel="3">
      <c r="A162" s="21" t="s">
        <v>222</v>
      </c>
      <c r="B162" s="1" t="s">
        <v>221</v>
      </c>
      <c r="C162" s="23">
        <v>59000</v>
      </c>
      <c r="D162" s="23">
        <v>59000</v>
      </c>
    </row>
    <row r="163" spans="1:4" ht="29.25" customHeight="1" outlineLevel="3">
      <c r="A163" s="21" t="s">
        <v>224</v>
      </c>
      <c r="B163" s="1" t="s">
        <v>223</v>
      </c>
      <c r="C163" s="23">
        <v>1281900</v>
      </c>
      <c r="D163" s="23">
        <v>1281900</v>
      </c>
    </row>
    <row r="164" spans="1:4" ht="63" customHeight="1" outlineLevel="3">
      <c r="A164" s="21" t="s">
        <v>226</v>
      </c>
      <c r="B164" s="1" t="s">
        <v>225</v>
      </c>
      <c r="C164" s="23">
        <v>8277400</v>
      </c>
      <c r="D164" s="23">
        <v>8277400</v>
      </c>
    </row>
    <row r="165" spans="1:4" ht="42" customHeight="1" outlineLevel="3">
      <c r="A165" s="21" t="s">
        <v>228</v>
      </c>
      <c r="B165" s="1" t="s">
        <v>227</v>
      </c>
      <c r="C165" s="23">
        <v>837000</v>
      </c>
      <c r="D165" s="23">
        <v>837000</v>
      </c>
    </row>
    <row r="166" spans="1:4" ht="43.5" customHeight="1" outlineLevel="3">
      <c r="A166" s="21" t="s">
        <v>230</v>
      </c>
      <c r="B166" s="1" t="s">
        <v>229</v>
      </c>
      <c r="C166" s="23">
        <v>548000</v>
      </c>
      <c r="D166" s="23">
        <v>367700</v>
      </c>
    </row>
    <row r="167" spans="1:4" ht="53.25" customHeight="1" outlineLevel="3">
      <c r="A167" s="21" t="s">
        <v>232</v>
      </c>
      <c r="B167" s="1" t="s">
        <v>231</v>
      </c>
      <c r="C167" s="23">
        <v>3700000</v>
      </c>
      <c r="D167" s="23">
        <v>3700000</v>
      </c>
    </row>
    <row r="168" spans="1:4" ht="48.75" customHeight="1" outlineLevel="3">
      <c r="A168" s="21" t="s">
        <v>234</v>
      </c>
      <c r="B168" s="1" t="s">
        <v>233</v>
      </c>
      <c r="C168" s="23">
        <v>54371500</v>
      </c>
      <c r="D168" s="23">
        <v>54371500</v>
      </c>
    </row>
    <row r="169" spans="1:4" ht="54" customHeight="1" outlineLevel="3">
      <c r="A169" s="21" t="s">
        <v>236</v>
      </c>
      <c r="B169" s="1" t="s">
        <v>235</v>
      </c>
      <c r="C169" s="23">
        <v>1103500</v>
      </c>
      <c r="D169" s="23">
        <v>1103500</v>
      </c>
    </row>
    <row r="170" spans="1:4" ht="18" customHeight="1" outlineLevel="4">
      <c r="A170" s="2" t="s">
        <v>187</v>
      </c>
      <c r="B170" s="1" t="s">
        <v>235</v>
      </c>
      <c r="C170" s="23">
        <v>1103500</v>
      </c>
      <c r="D170" s="23">
        <v>1103500</v>
      </c>
    </row>
    <row r="171" spans="1:4" ht="27.75" customHeight="1" outlineLevel="3">
      <c r="A171" s="21" t="s">
        <v>238</v>
      </c>
      <c r="B171" s="1" t="s">
        <v>237</v>
      </c>
      <c r="C171" s="23">
        <v>50000</v>
      </c>
      <c r="D171" s="23">
        <v>50000</v>
      </c>
    </row>
    <row r="172" spans="1:4" ht="42" customHeight="1" outlineLevel="3">
      <c r="A172" s="21" t="s">
        <v>240</v>
      </c>
      <c r="B172" s="1" t="s">
        <v>239</v>
      </c>
      <c r="C172" s="23">
        <v>30000</v>
      </c>
      <c r="D172" s="23">
        <v>30000</v>
      </c>
    </row>
    <row r="173" spans="1:4" s="4" customFormat="1" ht="39" customHeight="1" outlineLevel="2">
      <c r="A173" s="24" t="s">
        <v>107</v>
      </c>
      <c r="B173" s="5" t="s">
        <v>241</v>
      </c>
      <c r="C173" s="10">
        <v>0</v>
      </c>
      <c r="D173" s="10">
        <v>-46598.03</v>
      </c>
    </row>
    <row r="174" spans="1:5" ht="39" customHeight="1" outlineLevel="3">
      <c r="A174" s="21" t="s">
        <v>109</v>
      </c>
      <c r="B174" s="1" t="s">
        <v>242</v>
      </c>
      <c r="C174" s="10">
        <v>0</v>
      </c>
      <c r="D174" s="23">
        <v>-46598.03</v>
      </c>
      <c r="E174" s="38"/>
    </row>
    <row r="175" spans="1:4" ht="45.75" customHeight="1">
      <c r="A175" s="8" t="s">
        <v>243</v>
      </c>
      <c r="B175" s="7" t="s">
        <v>282</v>
      </c>
      <c r="C175" s="10">
        <v>286712000</v>
      </c>
      <c r="D175" s="10">
        <v>286713100</v>
      </c>
    </row>
    <row r="176" spans="1:4" s="9" customFormat="1" ht="12.75" outlineLevel="1">
      <c r="A176" s="18" t="s">
        <v>4</v>
      </c>
      <c r="B176" s="19" t="s">
        <v>244</v>
      </c>
      <c r="C176" s="20">
        <v>0</v>
      </c>
      <c r="D176" s="20">
        <v>1100</v>
      </c>
    </row>
    <row r="177" spans="1:4" s="4" customFormat="1" ht="12.75" outlineLevel="2">
      <c r="A177" s="6" t="s">
        <v>15</v>
      </c>
      <c r="B177" s="5" t="s">
        <v>245</v>
      </c>
      <c r="C177" s="10">
        <v>0</v>
      </c>
      <c r="D177" s="10">
        <v>1100</v>
      </c>
    </row>
    <row r="178" spans="1:4" ht="29.25" customHeight="1" outlineLevel="3">
      <c r="A178" s="21" t="s">
        <v>56</v>
      </c>
      <c r="B178" s="1" t="s">
        <v>246</v>
      </c>
      <c r="C178" s="10">
        <v>0</v>
      </c>
      <c r="D178" s="23">
        <v>1100</v>
      </c>
    </row>
    <row r="179" spans="1:4" s="9" customFormat="1" ht="15.75" customHeight="1" outlineLevel="1">
      <c r="A179" s="8" t="s">
        <v>83</v>
      </c>
      <c r="B179" s="7" t="s">
        <v>247</v>
      </c>
      <c r="C179" s="11">
        <v>286712000</v>
      </c>
      <c r="D179" s="11">
        <v>286712000</v>
      </c>
    </row>
    <row r="180" spans="1:4" s="4" customFormat="1" ht="27" customHeight="1" outlineLevel="2">
      <c r="A180" s="6" t="s">
        <v>85</v>
      </c>
      <c r="B180" s="5" t="s">
        <v>248</v>
      </c>
      <c r="C180" s="10">
        <v>286712000</v>
      </c>
      <c r="D180" s="10">
        <v>286712000</v>
      </c>
    </row>
    <row r="181" spans="1:4" ht="25.5" customHeight="1" outlineLevel="3">
      <c r="A181" s="21" t="s">
        <v>250</v>
      </c>
      <c r="B181" s="1" t="s">
        <v>249</v>
      </c>
      <c r="C181" s="23">
        <v>6650000</v>
      </c>
      <c r="D181" s="23">
        <v>6650000</v>
      </c>
    </row>
    <row r="182" spans="1:4" ht="27.75" customHeight="1" outlineLevel="3">
      <c r="A182" s="21" t="s">
        <v>252</v>
      </c>
      <c r="B182" s="1" t="s">
        <v>251</v>
      </c>
      <c r="C182" s="23">
        <v>280062000</v>
      </c>
      <c r="D182" s="23">
        <v>280062000</v>
      </c>
    </row>
    <row r="183" spans="1:4" s="4" customFormat="1" ht="16.5" customHeight="1">
      <c r="A183" s="3"/>
      <c r="B183" s="3"/>
      <c r="C183" s="12">
        <f>C175+C152+C138+C127+C117+C112+C87+C69+C65+C61+C57+C53+C48+C42+C23+C12</f>
        <v>539445620.38</v>
      </c>
      <c r="D183" s="12">
        <f>D175+D152+D138+D127+D117+D112+D87+D69+D65+D61+D57+D53+D48+D42+D23+D12+D21</f>
        <v>543506307.6500001</v>
      </c>
    </row>
    <row r="184" spans="1:4" ht="18" customHeight="1">
      <c r="A184" s="42" t="s">
        <v>292</v>
      </c>
      <c r="B184" s="42"/>
      <c r="C184" s="42"/>
      <c r="D184" s="42"/>
    </row>
  </sheetData>
  <sheetProtection/>
  <mergeCells count="10">
    <mergeCell ref="A4:D4"/>
    <mergeCell ref="B1:D1"/>
    <mergeCell ref="B2:D2"/>
    <mergeCell ref="A184:D184"/>
    <mergeCell ref="C7:C8"/>
    <mergeCell ref="A5:D5"/>
    <mergeCell ref="A6:D6"/>
    <mergeCell ref="A7:A8"/>
    <mergeCell ref="B7:B8"/>
    <mergeCell ref="D7:D8"/>
  </mergeCells>
  <hyperlinks>
    <hyperlink ref="A184:D184" r:id="rId1" display="\Мои документы2013\доходы\прил.1 к реш. за 2013.xls"/>
  </hyperlinks>
  <printOptions/>
  <pageMargins left="0.393" right="0.393" top="0.59" bottom="0.59" header="0.393" footer="0.393"/>
  <pageSetup fitToHeight="0" horizontalDpi="600" verticalDpi="600" orientation="portrait" paperSize="9" scale="85" r:id="rId2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gorfo</cp:lastModifiedBy>
  <cp:lastPrinted>2014-05-21T05:57:31Z</cp:lastPrinted>
  <dcterms:created xsi:type="dcterms:W3CDTF">2014-01-23T12:46:00Z</dcterms:created>
  <dcterms:modified xsi:type="dcterms:W3CDTF">2014-05-21T05:57:33Z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